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6528" tabRatio="876" firstSheet="12" activeTab="18"/>
  </bookViews>
  <sheets>
    <sheet name="1k CR - Psb" sheetId="1" r:id="rId1"/>
    <sheet name="1k Sach-TRN" sheetId="2" r:id="rId2"/>
    <sheet name="1k ZGR-LND" sheetId="3" r:id="rId3"/>
    <sheet name="1k Čk - AUT" sheetId="4" r:id="rId4"/>
    <sheet name="2k Sach-Psb" sheetId="5" r:id="rId5"/>
    <sheet name="2k CR-TRN" sheetId="6" r:id="rId6"/>
    <sheet name="2k ZGR-AUT" sheetId="7" r:id="rId7"/>
    <sheet name="2k Čk - LND" sheetId="8" r:id="rId8"/>
    <sheet name="3k TRN-Psb" sheetId="9" r:id="rId9"/>
    <sheet name="3k CR-Sach" sheetId="10" r:id="rId10"/>
    <sheet name="3k AUT-LND" sheetId="11" r:id="rId11"/>
    <sheet name="3k ZGR-Čk" sheetId="12" r:id="rId12"/>
    <sheet name="4k Sach-LND" sheetId="13" r:id="rId13"/>
    <sheet name="4k TRN-AUT" sheetId="14" r:id="rId14"/>
    <sheet name="4k ZGR-Psb" sheetId="15" r:id="rId15"/>
    <sheet name="4k Čk-CR" sheetId="16" r:id="rId16"/>
    <sheet name="5k Psb-LND" sheetId="17" r:id="rId17"/>
    <sheet name="5k TRN-Čk" sheetId="18" r:id="rId18"/>
    <sheet name="5k ČR-AUT" sheetId="19" r:id="rId19"/>
    <sheet name="5k ZGR-Sach" sheetId="20" r:id="rId20"/>
  </sheets>
  <definedNames>
    <definedName name="_xlnm.Print_Area" localSheetId="0">'1k CR - Psb'!$A$2:$S$26</definedName>
    <definedName name="_xlnm.Print_Area" localSheetId="3">'1k Čk - AUT'!$A$2:$S$26</definedName>
    <definedName name="_xlnm.Print_Area" localSheetId="1">'1k Sach-TRN'!$A$2:$S$26</definedName>
    <definedName name="_xlnm.Print_Area" localSheetId="2">'1k ZGR-LND'!$A$2:$S$26</definedName>
    <definedName name="_xlnm.Print_Area" localSheetId="5">'2k CR-TRN'!$A$2:$S$26</definedName>
    <definedName name="_xlnm.Print_Area" localSheetId="7">'2k Čk - LND'!$A$2:$S$26</definedName>
    <definedName name="_xlnm.Print_Area" localSheetId="4">'2k Sach-Psb'!$A$2:$S$26</definedName>
    <definedName name="_xlnm.Print_Area" localSheetId="6">'2k ZGR-AUT'!$A$2:$S$26</definedName>
    <definedName name="_xlnm.Print_Area" localSheetId="10">'3k AUT-LND'!$A$2:$S$26</definedName>
    <definedName name="_xlnm.Print_Area" localSheetId="9">'3k CR-Sach'!$A$2:$S$26</definedName>
    <definedName name="_xlnm.Print_Area" localSheetId="8">'3k TRN-Psb'!$A$2:$S$26</definedName>
    <definedName name="_xlnm.Print_Area" localSheetId="11">'3k ZGR-Čk'!$A$2:$S$26</definedName>
    <definedName name="_xlnm.Print_Area" localSheetId="15">'4k Čk-CR'!$A$2:$S$26</definedName>
    <definedName name="_xlnm.Print_Area" localSheetId="12">'4k Sach-LND'!$A$2:$S$26</definedName>
    <definedName name="_xlnm.Print_Area" localSheetId="13">'4k TRN-AUT'!$A$2:$S$26</definedName>
    <definedName name="_xlnm.Print_Area" localSheetId="14">'4k ZGR-Psb'!$A$2:$S$26</definedName>
    <definedName name="_xlnm.Print_Area" localSheetId="18">'5k ČR-AUT'!$A$2:$S$26</definedName>
    <definedName name="_xlnm.Print_Area" localSheetId="16">'5k Psb-LND'!$A$2:$S$26</definedName>
    <definedName name="_xlnm.Print_Area" localSheetId="17">'5k TRN-Čk'!$A$2:$S$26</definedName>
    <definedName name="_xlnm.Print_Area" localSheetId="19">'5k ZGR-Sach'!$A$2:$S$26</definedName>
  </definedNames>
  <calcPr fullCalcOnLoad="1"/>
</workbook>
</file>

<file path=xl/sharedStrings.xml><?xml version="1.0" encoding="utf-8"?>
<sst xmlns="http://schemas.openxmlformats.org/spreadsheetml/2006/main" count="1460" uniqueCount="147">
  <si>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</si>
  <si>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</si>
  <si>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</si>
  <si>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</si>
  <si>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</si>
  <si>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</si>
  <si>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</si>
  <si>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</si>
  <si>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</si>
  <si>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</si>
  <si>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</si>
  <si>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</si>
  <si>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</si>
  <si>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</si>
  <si>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</si>
  <si>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</si>
  <si>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</si>
  <si>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</si>
  <si>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Český Krumlov</t>
  </si>
  <si>
    <t>11.-12.6.2005</t>
  </si>
  <si>
    <t>Boy's single</t>
  </si>
  <si>
    <t>Girl's single</t>
  </si>
  <si>
    <t>Boy's double</t>
  </si>
  <si>
    <t>Girl's double</t>
  </si>
  <si>
    <t>Mixed double</t>
  </si>
  <si>
    <t>:</t>
  </si>
  <si>
    <t>Součet míčů</t>
  </si>
  <si>
    <t>Sety</t>
  </si>
  <si>
    <t>Body</t>
  </si>
  <si>
    <t>Kontingenční tabulka:</t>
  </si>
  <si>
    <t>SETY</t>
  </si>
  <si>
    <t>1.</t>
  </si>
  <si>
    <t>2.</t>
  </si>
  <si>
    <t>3.</t>
  </si>
  <si>
    <t>4.</t>
  </si>
  <si>
    <t>5.</t>
  </si>
  <si>
    <t>ZÁPASY</t>
  </si>
  <si>
    <t>10.-11.6.2006</t>
  </si>
  <si>
    <t>Radek Votava</t>
  </si>
  <si>
    <t>ZENTIVA CUP 2006</t>
  </si>
  <si>
    <t>Zentiva Cup 2006</t>
  </si>
  <si>
    <t>Czech Republic</t>
  </si>
  <si>
    <t>Pressbaum (AUT)</t>
  </si>
  <si>
    <t>Šelong Vojtěch</t>
  </si>
  <si>
    <t>Havlová Lucie</t>
  </si>
  <si>
    <t>Netík Michal - Král Ondřej</t>
  </si>
  <si>
    <t>Havlová L. - Kaslová Gabriela</t>
  </si>
  <si>
    <t>Netík M. - Hobziková Martina</t>
  </si>
  <si>
    <t>Silitonga Elias</t>
  </si>
  <si>
    <t>Langthaler Sonja</t>
  </si>
  <si>
    <t>Silitonga - Bittenauer</t>
  </si>
  <si>
    <t>Langthaler - Greutter</t>
  </si>
  <si>
    <t>Bittenauer - Greutter</t>
  </si>
  <si>
    <t>Sachsen (GER)</t>
  </si>
  <si>
    <t>Trenčín (SVK)</t>
  </si>
  <si>
    <t>Gajdošíková</t>
  </si>
  <si>
    <t>Ondrovič - Ludík</t>
  </si>
  <si>
    <t>Plesníková - Jariabková</t>
  </si>
  <si>
    <t>Ludík - Jariabková</t>
  </si>
  <si>
    <t>Menzel David</t>
  </si>
  <si>
    <t>Ehm Sophie</t>
  </si>
  <si>
    <t>Flemming - Löwe</t>
  </si>
  <si>
    <t>Flemming - Hübner</t>
  </si>
  <si>
    <t>Austria</t>
  </si>
  <si>
    <t>Zevl Lukáš</t>
  </si>
  <si>
    <t>Švédová Zdeňka</t>
  </si>
  <si>
    <t>Zevl L. - Klimeš Pavel</t>
  </si>
  <si>
    <t>Šídlová Lenka - Kolínová Denisa</t>
  </si>
  <si>
    <t>Klimeš P. - Švédová Z.</t>
  </si>
  <si>
    <t>Dornig Klaus</t>
  </si>
  <si>
    <t>Heber Belinda</t>
  </si>
  <si>
    <t>Kofler Günther - Demmelmayer Paul</t>
  </si>
  <si>
    <t>Heber B. - Mathis Alexandra</t>
  </si>
  <si>
    <t>Demmelmayer P. - Mathis A.</t>
  </si>
  <si>
    <t>Zagreb (CRO)</t>
  </si>
  <si>
    <t>Lendava (SLO)</t>
  </si>
  <si>
    <t>Barta Karlo</t>
  </si>
  <si>
    <t>Petranovič Tina</t>
  </si>
  <si>
    <t>Zavacki Leon - Janáček Jaromír</t>
  </si>
  <si>
    <t>Drmič Zeljka - Šarič Nina</t>
  </si>
  <si>
    <t>Barta K. - Petranovič T.</t>
  </si>
  <si>
    <t>Turk Urban</t>
  </si>
  <si>
    <t>Magyar Sabina</t>
  </si>
  <si>
    <t>Sekereš Mitja - Turk U.</t>
  </si>
  <si>
    <t>Magyar S. - Bajuk Jerca</t>
  </si>
  <si>
    <t>Sekereš M. - Bajuk J.</t>
  </si>
  <si>
    <t>Demmelmayer Paul - Kofler Günther</t>
  </si>
  <si>
    <t>Bittenauer Ralph</t>
  </si>
  <si>
    <t>Greutter Lilli</t>
  </si>
  <si>
    <t>Bittenauer R. - Silitonga</t>
  </si>
  <si>
    <t>Greutter L. - Langthaler</t>
  </si>
  <si>
    <t>Silitonga - Langthaler</t>
  </si>
  <si>
    <t>Klimeš Pavel - Zevl Lukáš</t>
  </si>
  <si>
    <t>Kolínová Denisa - Šídlová Lenka</t>
  </si>
  <si>
    <t>Bukovec Luka</t>
  </si>
  <si>
    <t>Sekereš Mitja - Turk Urban</t>
  </si>
  <si>
    <t>Magyar S. - Bajuk</t>
  </si>
  <si>
    <t>Turk U. - Bajuk</t>
  </si>
  <si>
    <t>Havlová Lucie - Kaslová Gabriela</t>
  </si>
  <si>
    <t>Jariabková - Gajdošíková</t>
  </si>
  <si>
    <t>Flemming Patrick</t>
  </si>
  <si>
    <t>Kamann Eila-Kristin</t>
  </si>
  <si>
    <t>Kamann - Hübner</t>
  </si>
  <si>
    <t>Menzel - Ehm</t>
  </si>
  <si>
    <t>Zavacki - Janáček</t>
  </si>
  <si>
    <t>Drmič - Šarič</t>
  </si>
  <si>
    <t>Barta - Petranovič</t>
  </si>
  <si>
    <t>Mathis Alexandra</t>
  </si>
  <si>
    <t>Kofler Günther - Dornig K.</t>
  </si>
  <si>
    <t>Heber Belinda - Mathis A.</t>
  </si>
  <si>
    <t>Demmelmayer Paul - Heber B.</t>
  </si>
  <si>
    <t>Sekereš - Turk</t>
  </si>
  <si>
    <t>Magyar - Bajuk</t>
  </si>
  <si>
    <t>Sekereš - Bajuk</t>
  </si>
  <si>
    <t>Klimeš P. - Zevl L.</t>
  </si>
  <si>
    <t>Hübner Anja</t>
  </si>
  <si>
    <t>Flemming - Menzel</t>
  </si>
  <si>
    <t>Hübner - Kamann</t>
  </si>
  <si>
    <t>Löwe - Ehm</t>
  </si>
  <si>
    <t>Drmič Zeljka</t>
  </si>
  <si>
    <t>Petranovič - Šarič</t>
  </si>
  <si>
    <t>Bočák Martin</t>
  </si>
  <si>
    <t>Škultetyová</t>
  </si>
  <si>
    <t>Ondrovič - Bočák Marek</t>
  </si>
  <si>
    <t>Plesníková - Gajdošíková</t>
  </si>
  <si>
    <t>Ludík - Škultetyová</t>
  </si>
  <si>
    <t>Král Ondřej</t>
  </si>
  <si>
    <t>Netík - Král</t>
  </si>
  <si>
    <t>Havlová L. - Hobziková M.</t>
  </si>
  <si>
    <t>Netík - Kaslová</t>
  </si>
  <si>
    <t>Ludík Milan - Bočák Martin</t>
  </si>
  <si>
    <t>Bajuk Jerca</t>
  </si>
  <si>
    <t>Turk - Sekereš</t>
  </si>
  <si>
    <t>Bajuk - Magyar</t>
  </si>
  <si>
    <t>Sekereš - Magyar</t>
  </si>
  <si>
    <t>Greutter - Langthaler</t>
  </si>
  <si>
    <t>Demmelmayer P. - Kofler G.</t>
  </si>
  <si>
    <t>Heber B. - Mathis A.</t>
  </si>
  <si>
    <t>Bittenauer - Langthaler</t>
  </si>
  <si>
    <t>Bočák</t>
  </si>
  <si>
    <t xml:space="preserve">Jariabková </t>
  </si>
  <si>
    <t>Bočák - Ludík</t>
  </si>
  <si>
    <t>Gajdošíková - Plesníková</t>
  </si>
  <si>
    <t>Král</t>
  </si>
  <si>
    <t>Havlová</t>
  </si>
  <si>
    <t xml:space="preserve">Netík - Král </t>
  </si>
  <si>
    <t>Havlová - Hobziková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</si>
</sst>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25"/>
      <name val="Arial CE"/>
      <family val="0"/>
    </font>
    <font>
      <sz val="8"/>
      <color indexed="10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</cellStyleXfs>
  <cellXfs count="80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11" fillId="0" borderId="2" xfId="19" applyFont="1" applyBorder="1">
      <alignment horizontal="center" vertical="center"/>
      <protection/>
    </xf>
    <xf numFmtId="0" fontId="0" fillId="0" borderId="0" xfId="0" applyFont="1" applyAlignment="1">
      <alignment/>
    </xf>
    <xf numFmtId="0" fontId="12" fillId="0" borderId="3" xfId="23" applyFont="1" applyBorder="1" applyAlignment="1">
      <alignment horizontal="center" vertical="center"/>
      <protection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2" fillId="0" borderId="6" xfId="23" applyFont="1" applyBorder="1" applyAlignment="1">
      <alignment horizontal="center" vertical="center"/>
      <protection/>
    </xf>
    <xf numFmtId="0" fontId="12" fillId="0" borderId="7" xfId="23" applyFont="1" applyBorder="1" applyAlignment="1">
      <alignment horizontal="center" vertical="center"/>
      <protection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1" fillId="0" borderId="9" xfId="19" applyFont="1" applyBorder="1">
      <alignment horizontal="center" vertical="center"/>
      <protection/>
    </xf>
    <xf numFmtId="0" fontId="11" fillId="0" borderId="10" xfId="19" applyFont="1" applyBorder="1">
      <alignment horizontal="center" vertical="center"/>
      <protection/>
    </xf>
    <xf numFmtId="44" fontId="11" fillId="0" borderId="11" xfId="16" applyFont="1" applyBorder="1">
      <alignment horizontal="center"/>
    </xf>
    <xf numFmtId="0" fontId="11" fillId="0" borderId="11" xfId="19" applyFont="1" applyBorder="1">
      <alignment horizontal="center" vertical="center"/>
      <protection/>
    </xf>
    <xf numFmtId="0" fontId="14" fillId="0" borderId="11" xfId="15" applyFont="1" applyBorder="1" applyAlignment="1">
      <alignment horizontal="centerContinuous" vertical="center"/>
      <protection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" xfId="0" applyFont="1" applyBorder="1" applyAlignment="1">
      <alignment/>
    </xf>
    <xf numFmtId="0" fontId="13" fillId="0" borderId="0" xfId="21" applyFont="1">
      <alignment horizontal="center" vertical="center"/>
      <protection/>
    </xf>
    <xf numFmtId="0" fontId="14" fillId="0" borderId="0" xfId="15" applyFont="1" applyBorder="1" applyAlignment="1">
      <alignment horizontal="centerContinuous" vertical="center"/>
      <protection/>
    </xf>
    <xf numFmtId="0" fontId="13" fillId="0" borderId="0" xfId="18" applyFont="1">
      <alignment/>
      <protection/>
    </xf>
    <xf numFmtId="0" fontId="0" fillId="0" borderId="0" xfId="18" applyFont="1">
      <alignment/>
      <protection/>
    </xf>
    <xf numFmtId="0" fontId="1" fillId="0" borderId="0" xfId="18" applyFont="1">
      <alignment/>
      <protection/>
    </xf>
    <xf numFmtId="0" fontId="0" fillId="0" borderId="0" xfId="0" applyFont="1" applyBorder="1" applyAlignment="1">
      <alignment/>
    </xf>
    <xf numFmtId="0" fontId="9" fillId="0" borderId="0" xfId="18" applyFont="1">
      <alignment/>
      <protection/>
    </xf>
    <xf numFmtId="0" fontId="9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4" fontId="0" fillId="0" borderId="3" xfId="0" applyNumberFormat="1" applyFont="1" applyBorder="1" applyAlignment="1">
      <alignment vertical="center"/>
    </xf>
    <xf numFmtId="14" fontId="0" fillId="0" borderId="4" xfId="0" applyNumberFormat="1" applyFont="1" applyBorder="1" applyAlignment="1">
      <alignment horizontal="left" vertical="center"/>
    </xf>
    <xf numFmtId="0" fontId="0" fillId="2" borderId="20" xfId="0" applyFont="1" applyFill="1" applyBorder="1" applyAlignment="1">
      <alignment/>
    </xf>
    <xf numFmtId="0" fontId="11" fillId="2" borderId="20" xfId="19" applyFont="1" applyFill="1" applyBorder="1">
      <alignment horizontal="center" vertical="center"/>
      <protection/>
    </xf>
    <xf numFmtId="0" fontId="14" fillId="0" borderId="12" xfId="15" applyFont="1" applyBorder="1" applyAlignment="1">
      <alignment horizontal="centerContinuous" vertical="center"/>
      <protection/>
    </xf>
    <xf numFmtId="49" fontId="12" fillId="0" borderId="21" xfId="21" applyNumberFormat="1" applyFont="1" applyBorder="1">
      <alignment horizontal="center" vertical="center"/>
      <protection/>
    </xf>
    <xf numFmtId="49" fontId="12" fillId="0" borderId="3" xfId="21" applyNumberFormat="1" applyFont="1" applyBorder="1">
      <alignment horizontal="center" vertical="center"/>
      <protection/>
    </xf>
    <xf numFmtId="49" fontId="12" fillId="0" borderId="7" xfId="21" applyNumberFormat="1" applyFont="1" applyBorder="1">
      <alignment horizontal="center" vertical="center"/>
      <protection/>
    </xf>
    <xf numFmtId="0" fontId="12" fillId="0" borderId="22" xfId="15" applyFont="1" applyBorder="1" applyAlignment="1">
      <alignment horizontal="left" vertical="center" wrapText="1"/>
      <protection/>
    </xf>
    <xf numFmtId="0" fontId="12" fillId="0" borderId="23" xfId="15" applyFont="1" applyBorder="1" applyAlignment="1">
      <alignment horizontal="centerContinuous" vertical="center"/>
      <protection/>
    </xf>
    <xf numFmtId="0" fontId="17" fillId="2" borderId="24" xfId="20" applyFont="1" applyFill="1" applyBorder="1">
      <alignment vertical="center"/>
      <protection/>
    </xf>
    <xf numFmtId="0" fontId="18" fillId="0" borderId="25" xfId="18" applyFont="1" applyBorder="1" applyAlignment="1">
      <alignment vertical="center"/>
      <protection/>
    </xf>
    <xf numFmtId="0" fontId="18" fillId="0" borderId="26" xfId="18" applyFont="1" applyBorder="1" applyAlignment="1">
      <alignment vertical="center"/>
      <protection/>
    </xf>
    <xf numFmtId="0" fontId="18" fillId="0" borderId="27" xfId="18" applyFont="1" applyBorder="1" applyAlignment="1">
      <alignment vertical="center"/>
      <protection/>
    </xf>
    <xf numFmtId="0" fontId="19" fillId="0" borderId="7" xfId="23" applyFont="1" applyBorder="1" applyAlignment="1">
      <alignment horizontal="center" vertical="center"/>
      <protection/>
    </xf>
    <xf numFmtId="0" fontId="12" fillId="0" borderId="3" xfId="21" applyFont="1" applyBorder="1" applyProtection="1">
      <alignment horizontal="center" vertical="center"/>
      <protection locked="0"/>
    </xf>
    <xf numFmtId="0" fontId="12" fillId="0" borderId="5" xfId="21" applyFont="1" applyBorder="1" applyProtection="1">
      <alignment horizontal="center" vertical="center"/>
      <protection locked="0"/>
    </xf>
    <xf numFmtId="0" fontId="12" fillId="0" borderId="17" xfId="21" applyFont="1" applyBorder="1" applyProtection="1">
      <alignment horizontal="center" vertical="center"/>
      <protection locked="0"/>
    </xf>
    <xf numFmtId="0" fontId="12" fillId="0" borderId="6" xfId="21" applyFont="1" applyBorder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left" vertical="center" indent="2"/>
      <protection locked="0"/>
    </xf>
    <xf numFmtId="49" fontId="11" fillId="0" borderId="16" xfId="16" applyNumberFormat="1" applyFont="1" applyBorder="1" applyAlignment="1" applyProtection="1">
      <alignment horizontal="left" vertical="center" indent="2"/>
      <protection locked="0"/>
    </xf>
    <xf numFmtId="44" fontId="0" fillId="0" borderId="5" xfId="16" applyFont="1" applyBorder="1" applyAlignment="1" applyProtection="1">
      <alignment horizontal="left" vertical="center"/>
      <protection locked="0"/>
    </xf>
    <xf numFmtId="0" fontId="0" fillId="0" borderId="5" xfId="19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8" xfId="21" applyFont="1" applyBorder="1" applyProtection="1">
      <alignment horizontal="center" vertical="center"/>
      <protection hidden="1"/>
    </xf>
    <xf numFmtId="0" fontId="0" fillId="0" borderId="5" xfId="21" applyFont="1" applyBorder="1" applyProtection="1">
      <alignment horizontal="center" vertical="center"/>
      <protection hidden="1"/>
    </xf>
    <xf numFmtId="0" fontId="13" fillId="0" borderId="28" xfId="21" applyFont="1" applyBorder="1" applyProtection="1">
      <alignment horizontal="center" vertical="center"/>
      <protection hidden="1"/>
    </xf>
    <xf numFmtId="0" fontId="13" fillId="0" borderId="5" xfId="21" applyFont="1" applyBorder="1" applyProtection="1">
      <alignment horizontal="center" vertical="center"/>
      <protection hidden="1"/>
    </xf>
    <xf numFmtId="0" fontId="11" fillId="0" borderId="29" xfId="19" applyFont="1" applyBorder="1" applyProtection="1">
      <alignment horizontal="center" vertical="center"/>
      <protection hidden="1"/>
    </xf>
    <xf numFmtId="0" fontId="11" fillId="0" borderId="30" xfId="19" applyFont="1" applyBorder="1" applyProtection="1">
      <alignment horizontal="center" vertical="center"/>
      <protection hidden="1"/>
    </xf>
    <xf numFmtId="0" fontId="11" fillId="0" borderId="31" xfId="19" applyFont="1" applyBorder="1" applyProtection="1">
      <alignment horizontal="center" vertical="center"/>
      <protection hidden="1"/>
    </xf>
    <xf numFmtId="0" fontId="11" fillId="0" borderId="32" xfId="19" applyFont="1" applyBorder="1" applyProtection="1">
      <alignment horizontal="center" vertical="center"/>
      <protection hidden="1"/>
    </xf>
    <xf numFmtId="0" fontId="10" fillId="2" borderId="20" xfId="0" applyFont="1" applyFill="1" applyBorder="1" applyAlignment="1" applyProtection="1">
      <alignment vertical="center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10" fillId="0" borderId="7" xfId="20" applyFont="1" applyBorder="1" applyAlignment="1">
      <alignment horizontal="center" vertical="center"/>
      <protection/>
    </xf>
    <xf numFmtId="0" fontId="15" fillId="3" borderId="0" xfId="0" applyFont="1" applyFill="1" applyAlignment="1">
      <alignment horizontal="center"/>
    </xf>
    <xf numFmtId="0" fontId="9" fillId="0" borderId="35" xfId="15" applyFont="1" applyBorder="1" applyAlignment="1">
      <alignment horizontal="center" vertical="center"/>
      <protection/>
    </xf>
    <xf numFmtId="0" fontId="9" fillId="0" borderId="36" xfId="15" applyFont="1" applyBorder="1" applyAlignment="1">
      <alignment horizontal="center" vertical="center"/>
      <protection/>
    </xf>
    <xf numFmtId="0" fontId="9" fillId="0" borderId="37" xfId="15" applyFont="1" applyBorder="1" applyAlignment="1">
      <alignment horizontal="center" vertical="center"/>
      <protection/>
    </xf>
    <xf numFmtId="0" fontId="9" fillId="0" borderId="38" xfId="15" applyFont="1" applyBorder="1" applyAlignment="1">
      <alignment horizontal="center" vertical="center"/>
      <protection/>
    </xf>
    <xf numFmtId="0" fontId="9" fillId="0" borderId="2" xfId="15" applyFont="1" applyBorder="1" applyAlignment="1">
      <alignment horizontal="center" vertical="center"/>
      <protection/>
    </xf>
  </cellXfs>
  <cellStyles count="10">
    <cellStyle name="Normal" xfId="0"/>
    <cellStyle name="Malé písmo" xfId="15"/>
    <cellStyle name="Currency" xfId="16"/>
    <cellStyle name="Percent" xfId="17"/>
    <cellStyle name="Roman EE 12 Normál" xfId="18"/>
    <cellStyle name="Universe EE 12 bcentr" xfId="19"/>
    <cellStyle name="Universe EE 12 bold" xfId="20"/>
    <cellStyle name="Universe EE 12 centr." xfId="21"/>
    <cellStyle name="Universe EE 12 norm." xfId="22"/>
    <cellStyle name="Universe EE 9 centr.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1"/>
  <sheetViews>
    <sheetView zoomScale="75" zoomScaleNormal="75" workbookViewId="0" topLeftCell="B5">
      <selection activeCell="B12" sqref="B12:B16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41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42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8" t="s">
        <v>43</v>
      </c>
      <c r="C12" s="59" t="s">
        <v>48</v>
      </c>
      <c r="D12" s="52">
        <v>21</v>
      </c>
      <c r="E12" s="42" t="s">
        <v>25</v>
      </c>
      <c r="F12" s="53">
        <v>13</v>
      </c>
      <c r="G12" s="52">
        <v>21</v>
      </c>
      <c r="H12" s="42" t="s">
        <v>25</v>
      </c>
      <c r="I12" s="53">
        <v>16</v>
      </c>
      <c r="J12" s="52"/>
      <c r="K12" s="42" t="s">
        <v>25</v>
      </c>
      <c r="L12" s="54"/>
      <c r="M12" s="61">
        <f>D12+G12+J12</f>
        <v>42</v>
      </c>
      <c r="N12" s="62">
        <f>F12+I12+L12</f>
        <v>29</v>
      </c>
      <c r="O12" s="63">
        <f>X31+Z31+AB31</f>
        <v>2</v>
      </c>
      <c r="P12" s="64">
        <v>0</v>
      </c>
      <c r="Q12" s="63">
        <f aca="true" t="shared" si="0" ref="Q12:R16">X37</f>
        <v>1</v>
      </c>
      <c r="R12" s="64">
        <f t="shared" si="0"/>
        <v>0</v>
      </c>
      <c r="S12" s="20"/>
    </row>
    <row r="13" spans="1:19" ht="30" customHeight="1">
      <c r="A13" s="45" t="s">
        <v>21</v>
      </c>
      <c r="B13" s="60" t="s">
        <v>44</v>
      </c>
      <c r="C13" s="60" t="s">
        <v>49</v>
      </c>
      <c r="D13" s="52">
        <v>21</v>
      </c>
      <c r="E13" s="43" t="s">
        <v>25</v>
      </c>
      <c r="F13" s="53">
        <v>6</v>
      </c>
      <c r="G13" s="52">
        <v>21</v>
      </c>
      <c r="H13" s="43" t="s">
        <v>25</v>
      </c>
      <c r="I13" s="53">
        <v>7</v>
      </c>
      <c r="J13" s="52"/>
      <c r="K13" s="43" t="s">
        <v>25</v>
      </c>
      <c r="L13" s="53"/>
      <c r="M13" s="61">
        <f>D13+G13+J13</f>
        <v>42</v>
      </c>
      <c r="N13" s="62">
        <f>F13+I13+L13</f>
        <v>13</v>
      </c>
      <c r="O13" s="63">
        <f>X32+Z32+AB32</f>
        <v>2</v>
      </c>
      <c r="P13" s="64">
        <v>0</v>
      </c>
      <c r="Q13" s="63">
        <f t="shared" si="0"/>
        <v>1</v>
      </c>
      <c r="R13" s="64">
        <f t="shared" si="0"/>
        <v>0</v>
      </c>
      <c r="S13" s="20"/>
    </row>
    <row r="14" spans="1:19" ht="30" customHeight="1">
      <c r="A14" s="45" t="s">
        <v>22</v>
      </c>
      <c r="B14" s="60" t="s">
        <v>45</v>
      </c>
      <c r="C14" s="60" t="s">
        <v>50</v>
      </c>
      <c r="D14" s="52">
        <v>21</v>
      </c>
      <c r="E14" s="43" t="s">
        <v>25</v>
      </c>
      <c r="F14" s="53">
        <v>7</v>
      </c>
      <c r="G14" s="52">
        <v>21</v>
      </c>
      <c r="H14" s="43" t="s">
        <v>25</v>
      </c>
      <c r="I14" s="53">
        <v>7</v>
      </c>
      <c r="J14" s="52"/>
      <c r="K14" s="43" t="s">
        <v>25</v>
      </c>
      <c r="L14" s="53"/>
      <c r="M14" s="61">
        <f>D14+G14+J14</f>
        <v>42</v>
      </c>
      <c r="N14" s="62">
        <f>F14+I14+L14</f>
        <v>14</v>
      </c>
      <c r="O14" s="63">
        <f>X33+Z33+AB33</f>
        <v>2</v>
      </c>
      <c r="P14" s="64">
        <v>0</v>
      </c>
      <c r="Q14" s="63">
        <f t="shared" si="0"/>
        <v>1</v>
      </c>
      <c r="R14" s="64">
        <f t="shared" si="0"/>
        <v>0</v>
      </c>
      <c r="S14" s="20"/>
    </row>
    <row r="15" spans="1:19" ht="30" customHeight="1">
      <c r="A15" s="45" t="s">
        <v>23</v>
      </c>
      <c r="B15" s="60" t="s">
        <v>46</v>
      </c>
      <c r="C15" s="60" t="s">
        <v>51</v>
      </c>
      <c r="D15" s="52">
        <v>21</v>
      </c>
      <c r="E15" s="43" t="s">
        <v>25</v>
      </c>
      <c r="F15" s="53">
        <v>11</v>
      </c>
      <c r="G15" s="52">
        <v>21</v>
      </c>
      <c r="H15" s="43" t="s">
        <v>25</v>
      </c>
      <c r="I15" s="53">
        <v>7</v>
      </c>
      <c r="J15" s="52"/>
      <c r="K15" s="43" t="s">
        <v>25</v>
      </c>
      <c r="L15" s="53"/>
      <c r="M15" s="61">
        <f>D15+G15+J15</f>
        <v>42</v>
      </c>
      <c r="N15" s="62">
        <f>F15+I15+L15</f>
        <v>18</v>
      </c>
      <c r="O15" s="63">
        <f>X34+Z34+AB34</f>
        <v>2</v>
      </c>
      <c r="P15" s="64">
        <v>0</v>
      </c>
      <c r="Q15" s="63">
        <f t="shared" si="0"/>
        <v>1</v>
      </c>
      <c r="R15" s="64">
        <f t="shared" si="0"/>
        <v>0</v>
      </c>
      <c r="S15" s="20"/>
    </row>
    <row r="16" spans="1:19" ht="30" customHeight="1" thickBot="1">
      <c r="A16" s="45" t="s">
        <v>24</v>
      </c>
      <c r="B16" s="60" t="s">
        <v>47</v>
      </c>
      <c r="C16" s="60" t="s">
        <v>52</v>
      </c>
      <c r="D16" s="52">
        <v>21</v>
      </c>
      <c r="E16" s="44" t="s">
        <v>25</v>
      </c>
      <c r="F16" s="53">
        <v>11</v>
      </c>
      <c r="G16" s="52">
        <v>21</v>
      </c>
      <c r="H16" s="44" t="s">
        <v>25</v>
      </c>
      <c r="I16" s="53">
        <v>14</v>
      </c>
      <c r="J16" s="52"/>
      <c r="K16" s="44" t="s">
        <v>25</v>
      </c>
      <c r="L16" s="55"/>
      <c r="M16" s="61">
        <f>D16+G16+J16</f>
        <v>42</v>
      </c>
      <c r="N16" s="62">
        <f>F16+I16+L16</f>
        <v>25</v>
      </c>
      <c r="O16" s="63">
        <f>X35+Z35+AB35</f>
        <v>2</v>
      </c>
      <c r="P16" s="64">
        <v>0</v>
      </c>
      <c r="Q16" s="63">
        <f t="shared" si="0"/>
        <v>1</v>
      </c>
      <c r="R16" s="64">
        <f t="shared" si="0"/>
        <v>0</v>
      </c>
      <c r="S16" s="20"/>
    </row>
    <row r="17" spans="1:19" ht="34.5" customHeight="1" thickBot="1">
      <c r="A17" s="47" t="s">
        <v>10</v>
      </c>
      <c r="B17" s="69" t="s">
        <v>41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1" ref="M17:R17">SUM(M12:M16)</f>
        <v>210</v>
      </c>
      <c r="N17" s="66">
        <f t="shared" si="1"/>
        <v>99</v>
      </c>
      <c r="O17" s="67">
        <f t="shared" si="1"/>
        <v>10</v>
      </c>
      <c r="P17" s="68">
        <v>0</v>
      </c>
      <c r="Q17" s="67">
        <f t="shared" si="1"/>
        <v>5</v>
      </c>
      <c r="R17" s="66">
        <f t="shared" si="1"/>
        <v>0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32</v>
      </c>
      <c r="X32" s="70">
        <f>IF(D13&gt;F13,1,0)</f>
        <v>1</v>
      </c>
      <c r="Y32" s="71">
        <f>IF(OR(D13&gt;F13,D13=""),0,1)</f>
        <v>0</v>
      </c>
      <c r="Z32" s="70">
        <f>IF(G13&gt;I13,1,0)</f>
        <v>1</v>
      </c>
      <c r="AA32" s="71">
        <f>IF(OR(G13&gt;I13,G13=""),0,1)</f>
        <v>0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1</v>
      </c>
      <c r="Y34" s="71">
        <f>IF(OR(D15&gt;F15,D15=""),0,1)</f>
        <v>0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35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41"/>
  <sheetViews>
    <sheetView zoomScale="75" zoomScaleNormal="75" workbookViewId="0" topLeftCell="A3">
      <selection activeCell="C17" sqref="C17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41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53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8" t="s">
        <v>126</v>
      </c>
      <c r="C12" s="59" t="s">
        <v>100</v>
      </c>
      <c r="D12" s="52">
        <v>21</v>
      </c>
      <c r="E12" s="42" t="s">
        <v>25</v>
      </c>
      <c r="F12" s="53">
        <v>15</v>
      </c>
      <c r="G12" s="52">
        <v>21</v>
      </c>
      <c r="H12" s="42" t="s">
        <v>25</v>
      </c>
      <c r="I12" s="53">
        <v>15</v>
      </c>
      <c r="J12" s="52"/>
      <c r="K12" s="42" t="s">
        <v>25</v>
      </c>
      <c r="L12" s="54"/>
      <c r="M12" s="61">
        <f>D12+G12+J12</f>
        <v>42</v>
      </c>
      <c r="N12" s="62">
        <f>F12+I12+L12</f>
        <v>30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21</v>
      </c>
      <c r="B13" s="60" t="s">
        <v>44</v>
      </c>
      <c r="C13" s="60" t="s">
        <v>115</v>
      </c>
      <c r="D13" s="52">
        <v>21</v>
      </c>
      <c r="E13" s="43" t="s">
        <v>25</v>
      </c>
      <c r="F13" s="53">
        <v>15</v>
      </c>
      <c r="G13" s="52">
        <v>18</v>
      </c>
      <c r="H13" s="43" t="s">
        <v>25</v>
      </c>
      <c r="I13" s="53">
        <v>21</v>
      </c>
      <c r="J13" s="52">
        <v>21</v>
      </c>
      <c r="K13" s="43" t="s">
        <v>25</v>
      </c>
      <c r="L13" s="53">
        <v>9</v>
      </c>
      <c r="M13" s="61">
        <f>D13+G13+J13</f>
        <v>60</v>
      </c>
      <c r="N13" s="62">
        <f>F13+I13+L13</f>
        <v>45</v>
      </c>
      <c r="O13" s="63">
        <f t="shared" si="0"/>
        <v>2</v>
      </c>
      <c r="P13" s="64">
        <f t="shared" si="0"/>
        <v>1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22</v>
      </c>
      <c r="B14" s="60" t="s">
        <v>127</v>
      </c>
      <c r="C14" s="60" t="s">
        <v>116</v>
      </c>
      <c r="D14" s="52">
        <v>21</v>
      </c>
      <c r="E14" s="43" t="s">
        <v>25</v>
      </c>
      <c r="F14" s="53">
        <v>18</v>
      </c>
      <c r="G14" s="52">
        <v>19</v>
      </c>
      <c r="H14" s="43" t="s">
        <v>25</v>
      </c>
      <c r="I14" s="53">
        <v>21</v>
      </c>
      <c r="J14" s="52">
        <v>21</v>
      </c>
      <c r="K14" s="43" t="s">
        <v>25</v>
      </c>
      <c r="L14" s="53">
        <v>13</v>
      </c>
      <c r="M14" s="61">
        <f>D14+G14+J14</f>
        <v>61</v>
      </c>
      <c r="N14" s="62">
        <f>F14+I14+L14</f>
        <v>52</v>
      </c>
      <c r="O14" s="63">
        <f t="shared" si="0"/>
        <v>2</v>
      </c>
      <c r="P14" s="64">
        <f t="shared" si="0"/>
        <v>1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23</v>
      </c>
      <c r="B15" s="60" t="s">
        <v>128</v>
      </c>
      <c r="C15" s="60" t="s">
        <v>117</v>
      </c>
      <c r="D15" s="52">
        <v>21</v>
      </c>
      <c r="E15" s="43" t="s">
        <v>25</v>
      </c>
      <c r="F15" s="53">
        <v>10</v>
      </c>
      <c r="G15" s="52">
        <v>21</v>
      </c>
      <c r="H15" s="43" t="s">
        <v>25</v>
      </c>
      <c r="I15" s="53">
        <v>15</v>
      </c>
      <c r="J15" s="52"/>
      <c r="K15" s="43" t="s">
        <v>25</v>
      </c>
      <c r="L15" s="53"/>
      <c r="M15" s="61">
        <f>D15+G15+J15</f>
        <v>42</v>
      </c>
      <c r="N15" s="62">
        <f>F15+I15+L15</f>
        <v>25</v>
      </c>
      <c r="O15" s="63">
        <f t="shared" si="0"/>
        <v>2</v>
      </c>
      <c r="P15" s="64">
        <f t="shared" si="0"/>
        <v>0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24</v>
      </c>
      <c r="B16" s="60" t="s">
        <v>129</v>
      </c>
      <c r="C16" s="60" t="s">
        <v>118</v>
      </c>
      <c r="D16" s="52">
        <v>21</v>
      </c>
      <c r="E16" s="44" t="s">
        <v>25</v>
      </c>
      <c r="F16" s="53">
        <v>6</v>
      </c>
      <c r="G16" s="52">
        <v>21</v>
      </c>
      <c r="H16" s="44" t="s">
        <v>25</v>
      </c>
      <c r="I16" s="53">
        <v>13</v>
      </c>
      <c r="J16" s="52"/>
      <c r="K16" s="44" t="s">
        <v>25</v>
      </c>
      <c r="L16" s="55"/>
      <c r="M16" s="61">
        <f>D16+G16+J16</f>
        <v>42</v>
      </c>
      <c r="N16" s="62">
        <f>F16+I16+L16</f>
        <v>19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">
        <v>41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247</v>
      </c>
      <c r="N17" s="66">
        <f t="shared" si="2"/>
        <v>171</v>
      </c>
      <c r="O17" s="67">
        <f t="shared" si="2"/>
        <v>10</v>
      </c>
      <c r="P17" s="68">
        <f t="shared" si="2"/>
        <v>2</v>
      </c>
      <c r="Q17" s="67">
        <f t="shared" si="2"/>
        <v>5</v>
      </c>
      <c r="R17" s="66">
        <f t="shared" si="2"/>
        <v>0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32</v>
      </c>
      <c r="X32" s="70">
        <f>IF(D13&gt;F13,1,0)</f>
        <v>1</v>
      </c>
      <c r="Y32" s="71">
        <f>IF(OR(D13&gt;F13,D13=""),0,1)</f>
        <v>0</v>
      </c>
      <c r="Z32" s="70">
        <f>IF(G13&gt;I13,1,0)</f>
        <v>0</v>
      </c>
      <c r="AA32" s="71">
        <f>IF(OR(G13&gt;I13,G13=""),0,1)</f>
        <v>1</v>
      </c>
      <c r="AB32" s="70">
        <f>IF(J13&gt;L13,1,0)</f>
        <v>1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1</v>
      </c>
      <c r="Y33" s="71">
        <f>IF(OR(D14&gt;F14,D14=""),0,1)</f>
        <v>0</v>
      </c>
      <c r="Z33" s="70">
        <f>IF(G14&gt;I14,1,0)</f>
        <v>0</v>
      </c>
      <c r="AA33" s="71">
        <f>IF(OR(G14&gt;I14,G14=""),0,1)</f>
        <v>1</v>
      </c>
      <c r="AB33" s="70">
        <f>IF(J14&gt;L14,1,0)</f>
        <v>1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1</v>
      </c>
      <c r="Y34" s="71">
        <f>IF(OR(D15&gt;F15,D15=""),0,1)</f>
        <v>0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35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B6">
      <selection activeCell="B12" sqref="B12:B16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63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75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8" t="s">
        <v>69</v>
      </c>
      <c r="C12" s="59" t="s">
        <v>81</v>
      </c>
      <c r="D12" s="52">
        <v>21</v>
      </c>
      <c r="E12" s="42" t="s">
        <v>25</v>
      </c>
      <c r="F12" s="53">
        <v>15</v>
      </c>
      <c r="G12" s="52">
        <v>21</v>
      </c>
      <c r="H12" s="42" t="s">
        <v>25</v>
      </c>
      <c r="I12" s="53">
        <v>10</v>
      </c>
      <c r="J12" s="52"/>
      <c r="K12" s="42" t="s">
        <v>25</v>
      </c>
      <c r="L12" s="54"/>
      <c r="M12" s="61">
        <f>D12+G12+J12</f>
        <v>42</v>
      </c>
      <c r="N12" s="62">
        <f>F12+I12+L12</f>
        <v>25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21</v>
      </c>
      <c r="B13" s="60" t="s">
        <v>107</v>
      </c>
      <c r="C13" s="60" t="s">
        <v>82</v>
      </c>
      <c r="D13" s="52">
        <v>17</v>
      </c>
      <c r="E13" s="43" t="s">
        <v>25</v>
      </c>
      <c r="F13" s="53">
        <v>21</v>
      </c>
      <c r="G13" s="52">
        <v>12</v>
      </c>
      <c r="H13" s="43" t="s">
        <v>25</v>
      </c>
      <c r="I13" s="53">
        <v>21</v>
      </c>
      <c r="J13" s="52"/>
      <c r="K13" s="43" t="s">
        <v>25</v>
      </c>
      <c r="L13" s="53"/>
      <c r="M13" s="61">
        <f>D13+G13+J13</f>
        <v>29</v>
      </c>
      <c r="N13" s="62">
        <f>F13+I13+L13</f>
        <v>42</v>
      </c>
      <c r="O13" s="63">
        <f t="shared" si="0"/>
        <v>0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22</v>
      </c>
      <c r="B14" s="60" t="s">
        <v>108</v>
      </c>
      <c r="C14" s="60" t="s">
        <v>111</v>
      </c>
      <c r="D14" s="52">
        <v>21</v>
      </c>
      <c r="E14" s="43" t="s">
        <v>25</v>
      </c>
      <c r="F14" s="53">
        <v>15</v>
      </c>
      <c r="G14" s="52">
        <v>19</v>
      </c>
      <c r="H14" s="43" t="s">
        <v>25</v>
      </c>
      <c r="I14" s="53">
        <v>21</v>
      </c>
      <c r="J14" s="52">
        <v>21</v>
      </c>
      <c r="K14" s="43" t="s">
        <v>25</v>
      </c>
      <c r="L14" s="53">
        <v>13</v>
      </c>
      <c r="M14" s="61">
        <f>D14+G14+J14</f>
        <v>61</v>
      </c>
      <c r="N14" s="62">
        <f>F14+I14+L14</f>
        <v>49</v>
      </c>
      <c r="O14" s="63">
        <f t="shared" si="0"/>
        <v>2</v>
      </c>
      <c r="P14" s="64">
        <f t="shared" si="0"/>
        <v>1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23</v>
      </c>
      <c r="B15" s="60" t="s">
        <v>109</v>
      </c>
      <c r="C15" s="60" t="s">
        <v>112</v>
      </c>
      <c r="D15" s="52">
        <v>10</v>
      </c>
      <c r="E15" s="43" t="s">
        <v>25</v>
      </c>
      <c r="F15" s="53">
        <v>21</v>
      </c>
      <c r="G15" s="52">
        <v>21</v>
      </c>
      <c r="H15" s="43" t="s">
        <v>25</v>
      </c>
      <c r="I15" s="53">
        <v>9</v>
      </c>
      <c r="J15" s="52">
        <v>21</v>
      </c>
      <c r="K15" s="43" t="s">
        <v>25</v>
      </c>
      <c r="L15" s="53">
        <v>15</v>
      </c>
      <c r="M15" s="61">
        <f>D15+G15+J15</f>
        <v>52</v>
      </c>
      <c r="N15" s="62">
        <f>F15+I15+L15</f>
        <v>45</v>
      </c>
      <c r="O15" s="63">
        <f t="shared" si="0"/>
        <v>2</v>
      </c>
      <c r="P15" s="64">
        <f t="shared" si="0"/>
        <v>1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24</v>
      </c>
      <c r="B16" s="60" t="s">
        <v>110</v>
      </c>
      <c r="C16" s="60" t="s">
        <v>113</v>
      </c>
      <c r="D16" s="52">
        <v>21</v>
      </c>
      <c r="E16" s="44" t="s">
        <v>25</v>
      </c>
      <c r="F16" s="53">
        <v>19</v>
      </c>
      <c r="G16" s="52">
        <v>21</v>
      </c>
      <c r="H16" s="44" t="s">
        <v>25</v>
      </c>
      <c r="I16" s="53">
        <v>15</v>
      </c>
      <c r="J16" s="52"/>
      <c r="K16" s="44" t="s">
        <v>25</v>
      </c>
      <c r="L16" s="55"/>
      <c r="M16" s="61">
        <f>D16+G16+J16</f>
        <v>42</v>
      </c>
      <c r="N16" s="62">
        <f>F16+I16+L16</f>
        <v>34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">
        <v>63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226</v>
      </c>
      <c r="N17" s="66">
        <f t="shared" si="2"/>
        <v>195</v>
      </c>
      <c r="O17" s="67">
        <f t="shared" si="2"/>
        <v>8</v>
      </c>
      <c r="P17" s="68">
        <f t="shared" si="2"/>
        <v>4</v>
      </c>
      <c r="Q17" s="67">
        <f t="shared" si="2"/>
        <v>4</v>
      </c>
      <c r="R17" s="66">
        <f t="shared" si="2"/>
        <v>1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32</v>
      </c>
      <c r="X32" s="70">
        <f>IF(D13&gt;F13,1,0)</f>
        <v>0</v>
      </c>
      <c r="Y32" s="71">
        <f>IF(OR(D13&gt;F13,D13=""),0,1)</f>
        <v>1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1</v>
      </c>
      <c r="Y33" s="71">
        <f>IF(OR(D14&gt;F14,D14=""),0,1)</f>
        <v>0</v>
      </c>
      <c r="Z33" s="70">
        <f>IF(G14&gt;I14,1,0)</f>
        <v>0</v>
      </c>
      <c r="AA33" s="71">
        <f>IF(OR(G14&gt;I14,G14=""),0,1)</f>
        <v>1</v>
      </c>
      <c r="AB33" s="70">
        <f>IF(J14&gt;L14,1,0)</f>
        <v>1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0</v>
      </c>
      <c r="Y34" s="71">
        <f>IF(OR(D15&gt;F15,D15=""),0,1)</f>
        <v>1</v>
      </c>
      <c r="Z34" s="70">
        <f>IF(G15&gt;I15,1,0)</f>
        <v>1</v>
      </c>
      <c r="AA34" s="71">
        <f>IF(OR(G15&gt;I15,G15=""),0,1)</f>
        <v>0</v>
      </c>
      <c r="AB34" s="70">
        <f>IF(J15&gt;L15,1,0)</f>
        <v>1</v>
      </c>
      <c r="AC34" s="71">
        <f>IF(OR(J15&gt;L15,J15=""),0,1)</f>
        <v>0</v>
      </c>
    </row>
    <row r="35" spans="23:29" ht="12.75">
      <c r="W35" s="3" t="s">
        <v>35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9">
      <selection activeCell="C12" sqref="C12:C16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74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18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8" t="s">
        <v>76</v>
      </c>
      <c r="C12" s="59" t="s">
        <v>64</v>
      </c>
      <c r="D12" s="52">
        <v>9</v>
      </c>
      <c r="E12" s="42" t="s">
        <v>25</v>
      </c>
      <c r="F12" s="53">
        <v>21</v>
      </c>
      <c r="G12" s="52">
        <v>21</v>
      </c>
      <c r="H12" s="42" t="s">
        <v>25</v>
      </c>
      <c r="I12" s="53">
        <v>19</v>
      </c>
      <c r="J12" s="52">
        <v>14</v>
      </c>
      <c r="K12" s="42" t="s">
        <v>25</v>
      </c>
      <c r="L12" s="54">
        <v>21</v>
      </c>
      <c r="M12" s="61">
        <f>D12+G12+J12</f>
        <v>44</v>
      </c>
      <c r="N12" s="62">
        <f>F12+I12+L12</f>
        <v>61</v>
      </c>
      <c r="O12" s="63">
        <f aca="true" t="shared" si="0" ref="O12:P16">X31+Z31+AB31</f>
        <v>1</v>
      </c>
      <c r="P12" s="64">
        <f t="shared" si="0"/>
        <v>2</v>
      </c>
      <c r="Q12" s="63">
        <f aca="true" t="shared" si="1" ref="Q12:R16">X37</f>
        <v>0</v>
      </c>
      <c r="R12" s="64">
        <f t="shared" si="1"/>
        <v>1</v>
      </c>
      <c r="S12" s="20"/>
    </row>
    <row r="13" spans="1:19" ht="30" customHeight="1">
      <c r="A13" s="45" t="s">
        <v>21</v>
      </c>
      <c r="B13" s="60" t="s">
        <v>119</v>
      </c>
      <c r="C13" s="60" t="s">
        <v>65</v>
      </c>
      <c r="D13" s="52">
        <v>21</v>
      </c>
      <c r="E13" s="43" t="s">
        <v>25</v>
      </c>
      <c r="F13" s="53">
        <v>16</v>
      </c>
      <c r="G13" s="52">
        <v>15</v>
      </c>
      <c r="H13" s="43" t="s">
        <v>25</v>
      </c>
      <c r="I13" s="53">
        <v>21</v>
      </c>
      <c r="J13" s="52">
        <v>21</v>
      </c>
      <c r="K13" s="43" t="s">
        <v>25</v>
      </c>
      <c r="L13" s="53">
        <v>12</v>
      </c>
      <c r="M13" s="61">
        <f>D13+G13+J13</f>
        <v>57</v>
      </c>
      <c r="N13" s="62">
        <f>F13+I13+L13</f>
        <v>49</v>
      </c>
      <c r="O13" s="63">
        <f t="shared" si="0"/>
        <v>2</v>
      </c>
      <c r="P13" s="64">
        <f t="shared" si="0"/>
        <v>1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22</v>
      </c>
      <c r="B14" s="60" t="s">
        <v>104</v>
      </c>
      <c r="C14" s="60" t="s">
        <v>114</v>
      </c>
      <c r="D14" s="52">
        <v>0</v>
      </c>
      <c r="E14" s="43" t="s">
        <v>25</v>
      </c>
      <c r="F14" s="53">
        <v>21</v>
      </c>
      <c r="G14" s="52">
        <v>1</v>
      </c>
      <c r="H14" s="43" t="s">
        <v>25</v>
      </c>
      <c r="I14" s="53">
        <v>21</v>
      </c>
      <c r="J14" s="52"/>
      <c r="K14" s="43" t="s">
        <v>25</v>
      </c>
      <c r="L14" s="53"/>
      <c r="M14" s="61">
        <f>D14+G14+J14</f>
        <v>1</v>
      </c>
      <c r="N14" s="62">
        <f>F14+I14+L14</f>
        <v>42</v>
      </c>
      <c r="O14" s="63">
        <f t="shared" si="0"/>
        <v>0</v>
      </c>
      <c r="P14" s="64">
        <f t="shared" si="0"/>
        <v>2</v>
      </c>
      <c r="Q14" s="63">
        <f t="shared" si="1"/>
        <v>0</v>
      </c>
      <c r="R14" s="64">
        <f t="shared" si="1"/>
        <v>1</v>
      </c>
      <c r="S14" s="20"/>
    </row>
    <row r="15" spans="1:19" ht="30" customHeight="1">
      <c r="A15" s="45" t="s">
        <v>23</v>
      </c>
      <c r="B15" s="60" t="s">
        <v>120</v>
      </c>
      <c r="C15" s="60" t="s">
        <v>67</v>
      </c>
      <c r="D15" s="52">
        <v>21</v>
      </c>
      <c r="E15" s="43" t="s">
        <v>25</v>
      </c>
      <c r="F15" s="53">
        <v>10</v>
      </c>
      <c r="G15" s="52">
        <v>21</v>
      </c>
      <c r="H15" s="43" t="s">
        <v>25</v>
      </c>
      <c r="I15" s="53">
        <v>14</v>
      </c>
      <c r="J15" s="52"/>
      <c r="K15" s="43" t="s">
        <v>25</v>
      </c>
      <c r="L15" s="53"/>
      <c r="M15" s="61">
        <f>D15+G15+J15</f>
        <v>42</v>
      </c>
      <c r="N15" s="62">
        <f>F15+I15+L15</f>
        <v>24</v>
      </c>
      <c r="O15" s="63">
        <f t="shared" si="0"/>
        <v>2</v>
      </c>
      <c r="P15" s="64">
        <f t="shared" si="0"/>
        <v>0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24</v>
      </c>
      <c r="B16" s="60" t="s">
        <v>106</v>
      </c>
      <c r="C16" s="60" t="s">
        <v>68</v>
      </c>
      <c r="D16" s="52">
        <v>14</v>
      </c>
      <c r="E16" s="44" t="s">
        <v>25</v>
      </c>
      <c r="F16" s="53">
        <v>21</v>
      </c>
      <c r="G16" s="52">
        <v>13</v>
      </c>
      <c r="H16" s="44" t="s">
        <v>25</v>
      </c>
      <c r="I16" s="53">
        <v>21</v>
      </c>
      <c r="J16" s="52"/>
      <c r="K16" s="44" t="s">
        <v>25</v>
      </c>
      <c r="L16" s="55"/>
      <c r="M16" s="61">
        <f>D16+G16+J16</f>
        <v>27</v>
      </c>
      <c r="N16" s="62">
        <f>F16+I16+L16</f>
        <v>42</v>
      </c>
      <c r="O16" s="63">
        <f t="shared" si="0"/>
        <v>0</v>
      </c>
      <c r="P16" s="64">
        <f t="shared" si="0"/>
        <v>2</v>
      </c>
      <c r="Q16" s="63">
        <f t="shared" si="1"/>
        <v>0</v>
      </c>
      <c r="R16" s="64">
        <f t="shared" si="1"/>
        <v>1</v>
      </c>
      <c r="S16" s="20"/>
    </row>
    <row r="17" spans="1:19" ht="34.5" customHeight="1" thickBot="1">
      <c r="A17" s="47" t="s">
        <v>10</v>
      </c>
      <c r="B17" s="69" t="s">
        <v>18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171</v>
      </c>
      <c r="N17" s="66">
        <f t="shared" si="2"/>
        <v>218</v>
      </c>
      <c r="O17" s="67">
        <f t="shared" si="2"/>
        <v>5</v>
      </c>
      <c r="P17" s="68">
        <f t="shared" si="2"/>
        <v>7</v>
      </c>
      <c r="Q17" s="67">
        <f t="shared" si="2"/>
        <v>2</v>
      </c>
      <c r="R17" s="66">
        <f t="shared" si="2"/>
        <v>3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0</v>
      </c>
      <c r="Y31" s="71">
        <f>IF(OR(D12&gt;F12,D12=""),0,1)</f>
        <v>1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1</v>
      </c>
    </row>
    <row r="32" spans="23:29" ht="12.75">
      <c r="W32" s="3" t="s">
        <v>32</v>
      </c>
      <c r="X32" s="70">
        <f>IF(D13&gt;F13,1,0)</f>
        <v>1</v>
      </c>
      <c r="Y32" s="71">
        <f>IF(OR(D13&gt;F13,D13=""),0,1)</f>
        <v>0</v>
      </c>
      <c r="Z32" s="70">
        <f>IF(G13&gt;I13,1,0)</f>
        <v>0</v>
      </c>
      <c r="AA32" s="71">
        <f>IF(OR(G13&gt;I13,G13=""),0,1)</f>
        <v>1</v>
      </c>
      <c r="AB32" s="70">
        <f>IF(J13&gt;L13,1,0)</f>
        <v>1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0</v>
      </c>
      <c r="Y33" s="71">
        <f>IF(OR(D14&gt;F14,D14=""),0,1)</f>
        <v>1</v>
      </c>
      <c r="Z33" s="70">
        <f>IF(G14&gt;I14,1,0)</f>
        <v>0</v>
      </c>
      <c r="AA33" s="71">
        <f>IF(OR(G14&gt;I14,G14=""),0,1)</f>
        <v>1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1</v>
      </c>
      <c r="Y34" s="71">
        <f>IF(OR(D15&gt;F15,D15=""),0,1)</f>
        <v>0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35</v>
      </c>
      <c r="X35" s="70">
        <f>IF(D16&gt;F16,1,0)</f>
        <v>0</v>
      </c>
      <c r="Y35" s="71">
        <f>IF(OR(D16&gt;F16,D16=""),0,1)</f>
        <v>1</v>
      </c>
      <c r="Z35" s="70">
        <f>IF(G16&gt;I16,1,0)</f>
        <v>0</v>
      </c>
      <c r="AA35" s="71">
        <f>IF(OR(G16&gt;I16,G16=""),0,1)</f>
        <v>1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0</v>
      </c>
      <c r="Y37" s="71">
        <f>IF(O12&lt;P12,1,0)</f>
        <v>1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0</v>
      </c>
      <c r="Y39" s="71">
        <f>IF(O14&lt;P14,1,0)</f>
        <v>1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0</v>
      </c>
      <c r="Y41" s="71">
        <f>IF(O16&lt;P16,1,0)</f>
        <v>1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B4">
      <selection activeCell="B17" sqref="B17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53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75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8" t="s">
        <v>100</v>
      </c>
      <c r="C12" s="59" t="s">
        <v>94</v>
      </c>
      <c r="D12" s="52">
        <v>21</v>
      </c>
      <c r="E12" s="42" t="s">
        <v>25</v>
      </c>
      <c r="F12" s="53">
        <v>18</v>
      </c>
      <c r="G12" s="52">
        <v>21</v>
      </c>
      <c r="H12" s="42" t="s">
        <v>25</v>
      </c>
      <c r="I12" s="53">
        <v>19</v>
      </c>
      <c r="J12" s="52"/>
      <c r="K12" s="42" t="s">
        <v>25</v>
      </c>
      <c r="L12" s="54"/>
      <c r="M12" s="61">
        <f>D12+G12+J12</f>
        <v>42</v>
      </c>
      <c r="N12" s="62">
        <f>F12+I12+L12</f>
        <v>37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21</v>
      </c>
      <c r="B13" s="60" t="s">
        <v>101</v>
      </c>
      <c r="C13" s="60" t="s">
        <v>131</v>
      </c>
      <c r="D13" s="52">
        <v>18</v>
      </c>
      <c r="E13" s="43" t="s">
        <v>25</v>
      </c>
      <c r="F13" s="53">
        <v>21</v>
      </c>
      <c r="G13" s="52">
        <v>18</v>
      </c>
      <c r="H13" s="43" t="s">
        <v>25</v>
      </c>
      <c r="I13" s="53">
        <v>21</v>
      </c>
      <c r="J13" s="52"/>
      <c r="K13" s="43" t="s">
        <v>25</v>
      </c>
      <c r="L13" s="53"/>
      <c r="M13" s="61">
        <f>D13+G13+J13</f>
        <v>36</v>
      </c>
      <c r="N13" s="62">
        <f>F13+I13+L13</f>
        <v>42</v>
      </c>
      <c r="O13" s="63">
        <f t="shared" si="0"/>
        <v>0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22</v>
      </c>
      <c r="B14" s="60" t="s">
        <v>61</v>
      </c>
      <c r="C14" s="60" t="s">
        <v>132</v>
      </c>
      <c r="D14" s="52">
        <v>19</v>
      </c>
      <c r="E14" s="43" t="s">
        <v>25</v>
      </c>
      <c r="F14" s="53">
        <v>21</v>
      </c>
      <c r="G14" s="52">
        <v>13</v>
      </c>
      <c r="H14" s="43" t="s">
        <v>25</v>
      </c>
      <c r="I14" s="53">
        <v>21</v>
      </c>
      <c r="J14" s="52"/>
      <c r="K14" s="43" t="s">
        <v>25</v>
      </c>
      <c r="L14" s="53"/>
      <c r="M14" s="61">
        <f>D14+G14+J14</f>
        <v>32</v>
      </c>
      <c r="N14" s="62">
        <f>F14+I14+L14</f>
        <v>42</v>
      </c>
      <c r="O14" s="63">
        <f t="shared" si="0"/>
        <v>0</v>
      </c>
      <c r="P14" s="64">
        <f t="shared" si="0"/>
        <v>2</v>
      </c>
      <c r="Q14" s="63">
        <f t="shared" si="1"/>
        <v>0</v>
      </c>
      <c r="R14" s="64">
        <f t="shared" si="1"/>
        <v>1</v>
      </c>
      <c r="S14" s="20"/>
    </row>
    <row r="15" spans="1:19" ht="30" customHeight="1">
      <c r="A15" s="45" t="s">
        <v>23</v>
      </c>
      <c r="B15" s="60" t="s">
        <v>102</v>
      </c>
      <c r="C15" s="60" t="s">
        <v>133</v>
      </c>
      <c r="D15" s="52">
        <v>22</v>
      </c>
      <c r="E15" s="43" t="s">
        <v>25</v>
      </c>
      <c r="F15" s="53">
        <v>20</v>
      </c>
      <c r="G15" s="52">
        <v>21</v>
      </c>
      <c r="H15" s="43" t="s">
        <v>25</v>
      </c>
      <c r="I15" s="53">
        <v>16</v>
      </c>
      <c r="J15" s="52"/>
      <c r="K15" s="43" t="s">
        <v>25</v>
      </c>
      <c r="L15" s="53"/>
      <c r="M15" s="61">
        <f>D15+G15+J15</f>
        <v>43</v>
      </c>
      <c r="N15" s="62">
        <f>F15+I15+L15</f>
        <v>36</v>
      </c>
      <c r="O15" s="63">
        <f t="shared" si="0"/>
        <v>2</v>
      </c>
      <c r="P15" s="64">
        <f t="shared" si="0"/>
        <v>0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24</v>
      </c>
      <c r="B16" s="60" t="s">
        <v>103</v>
      </c>
      <c r="C16" s="60" t="s">
        <v>134</v>
      </c>
      <c r="D16" s="52">
        <v>19</v>
      </c>
      <c r="E16" s="44" t="s">
        <v>25</v>
      </c>
      <c r="F16" s="53">
        <v>21</v>
      </c>
      <c r="G16" s="52">
        <v>15</v>
      </c>
      <c r="H16" s="44" t="s">
        <v>25</v>
      </c>
      <c r="I16" s="53">
        <v>21</v>
      </c>
      <c r="J16" s="52"/>
      <c r="K16" s="44" t="s">
        <v>25</v>
      </c>
      <c r="L16" s="55"/>
      <c r="M16" s="61">
        <f>D16+G16+J16</f>
        <v>34</v>
      </c>
      <c r="N16" s="62">
        <f>F16+I16+L16</f>
        <v>42</v>
      </c>
      <c r="O16" s="63">
        <f t="shared" si="0"/>
        <v>0</v>
      </c>
      <c r="P16" s="64">
        <f t="shared" si="0"/>
        <v>2</v>
      </c>
      <c r="Q16" s="63">
        <f t="shared" si="1"/>
        <v>0</v>
      </c>
      <c r="R16" s="64">
        <f t="shared" si="1"/>
        <v>1</v>
      </c>
      <c r="S16" s="20"/>
    </row>
    <row r="17" spans="1:19" ht="34.5" customHeight="1" thickBot="1">
      <c r="A17" s="47" t="s">
        <v>10</v>
      </c>
      <c r="B17" s="69" t="s">
        <v>75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187</v>
      </c>
      <c r="N17" s="66">
        <f t="shared" si="2"/>
        <v>199</v>
      </c>
      <c r="O17" s="67">
        <f t="shared" si="2"/>
        <v>4</v>
      </c>
      <c r="P17" s="68">
        <f t="shared" si="2"/>
        <v>6</v>
      </c>
      <c r="Q17" s="67">
        <f t="shared" si="2"/>
        <v>2</v>
      </c>
      <c r="R17" s="66">
        <f t="shared" si="2"/>
        <v>3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32</v>
      </c>
      <c r="X32" s="70">
        <f>IF(D13&gt;F13,1,0)</f>
        <v>0</v>
      </c>
      <c r="Y32" s="71">
        <f>IF(OR(D13&gt;F13,D13=""),0,1)</f>
        <v>1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0</v>
      </c>
      <c r="Y33" s="71">
        <f>IF(OR(D14&gt;F14,D14=""),0,1)</f>
        <v>1</v>
      </c>
      <c r="Z33" s="70">
        <f>IF(G14&gt;I14,1,0)</f>
        <v>0</v>
      </c>
      <c r="AA33" s="71">
        <f>IF(OR(G14&gt;I14,G14=""),0,1)</f>
        <v>1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1</v>
      </c>
      <c r="Y34" s="71">
        <f>IF(OR(D15&gt;F15,D15=""),0,1)</f>
        <v>0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35</v>
      </c>
      <c r="X35" s="70">
        <f>IF(D16&gt;F16,1,0)</f>
        <v>0</v>
      </c>
      <c r="Y35" s="71">
        <f>IF(OR(D16&gt;F16,D16=""),0,1)</f>
        <v>1</v>
      </c>
      <c r="Z35" s="70">
        <f>IF(G16&gt;I16,1,0)</f>
        <v>0</v>
      </c>
      <c r="AA35" s="71">
        <f>IF(OR(G16&gt;I16,G16=""),0,1)</f>
        <v>1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0</v>
      </c>
      <c r="Y39" s="71">
        <f>IF(O14&lt;P14,1,0)</f>
        <v>1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0</v>
      </c>
      <c r="Y41" s="71">
        <f>IF(O16&lt;P16,1,0)</f>
        <v>1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9">
      <selection activeCell="I17" sqref="I17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54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63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9" t="s">
        <v>121</v>
      </c>
      <c r="C12" s="58" t="s">
        <v>69</v>
      </c>
      <c r="D12" s="52">
        <v>21</v>
      </c>
      <c r="E12" s="42" t="s">
        <v>25</v>
      </c>
      <c r="F12" s="53">
        <v>19</v>
      </c>
      <c r="G12" s="52">
        <v>21</v>
      </c>
      <c r="H12" s="42" t="s">
        <v>25</v>
      </c>
      <c r="I12" s="53">
        <v>10</v>
      </c>
      <c r="J12" s="52"/>
      <c r="K12" s="42" t="s">
        <v>25</v>
      </c>
      <c r="L12" s="54"/>
      <c r="M12" s="61">
        <f>D12+G12+J12</f>
        <v>42</v>
      </c>
      <c r="N12" s="62">
        <f>F12+I12+L12</f>
        <v>29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21</v>
      </c>
      <c r="B13" s="60" t="s">
        <v>55</v>
      </c>
      <c r="C13" s="60" t="s">
        <v>107</v>
      </c>
      <c r="D13" s="52">
        <v>21</v>
      </c>
      <c r="E13" s="43" t="s">
        <v>25</v>
      </c>
      <c r="F13" s="53">
        <v>17</v>
      </c>
      <c r="G13" s="52">
        <v>10</v>
      </c>
      <c r="H13" s="43" t="s">
        <v>25</v>
      </c>
      <c r="I13" s="53">
        <v>21</v>
      </c>
      <c r="J13" s="52">
        <v>15</v>
      </c>
      <c r="K13" s="43" t="s">
        <v>25</v>
      </c>
      <c r="L13" s="53">
        <v>21</v>
      </c>
      <c r="M13" s="61">
        <f>D13+G13+J13</f>
        <v>46</v>
      </c>
      <c r="N13" s="62">
        <f>F13+I13+L13</f>
        <v>59</v>
      </c>
      <c r="O13" s="63">
        <f t="shared" si="0"/>
        <v>1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22</v>
      </c>
      <c r="B14" s="60" t="s">
        <v>130</v>
      </c>
      <c r="C14" s="60" t="s">
        <v>108</v>
      </c>
      <c r="D14" s="52">
        <v>21</v>
      </c>
      <c r="E14" s="43" t="s">
        <v>25</v>
      </c>
      <c r="F14" s="53">
        <v>15</v>
      </c>
      <c r="G14" s="52">
        <v>21</v>
      </c>
      <c r="H14" s="43" t="s">
        <v>25</v>
      </c>
      <c r="I14" s="53">
        <v>18</v>
      </c>
      <c r="J14" s="52"/>
      <c r="K14" s="43" t="s">
        <v>25</v>
      </c>
      <c r="L14" s="53"/>
      <c r="M14" s="61">
        <f>D14+G14+J14</f>
        <v>42</v>
      </c>
      <c r="N14" s="62">
        <f>F14+I14+L14</f>
        <v>33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23</v>
      </c>
      <c r="B15" s="60" t="s">
        <v>99</v>
      </c>
      <c r="C15" s="60" t="s">
        <v>109</v>
      </c>
      <c r="D15" s="52">
        <v>21</v>
      </c>
      <c r="E15" s="43" t="s">
        <v>25</v>
      </c>
      <c r="F15" s="53">
        <v>18</v>
      </c>
      <c r="G15" s="52">
        <v>16</v>
      </c>
      <c r="H15" s="43" t="s">
        <v>25</v>
      </c>
      <c r="I15" s="53">
        <v>21</v>
      </c>
      <c r="J15" s="52">
        <v>19</v>
      </c>
      <c r="K15" s="43" t="s">
        <v>25</v>
      </c>
      <c r="L15" s="53">
        <v>21</v>
      </c>
      <c r="M15" s="61">
        <f>D15+G15+J15</f>
        <v>56</v>
      </c>
      <c r="N15" s="62">
        <f>F15+I15+L15</f>
        <v>60</v>
      </c>
      <c r="O15" s="63">
        <f t="shared" si="0"/>
        <v>1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24</v>
      </c>
      <c r="B16" s="60" t="s">
        <v>58</v>
      </c>
      <c r="C16" s="60" t="s">
        <v>110</v>
      </c>
      <c r="D16" s="52">
        <v>21</v>
      </c>
      <c r="E16" s="44" t="s">
        <v>25</v>
      </c>
      <c r="F16" s="53">
        <v>9</v>
      </c>
      <c r="G16" s="52">
        <v>19</v>
      </c>
      <c r="H16" s="44" t="s">
        <v>25</v>
      </c>
      <c r="I16" s="53">
        <v>21</v>
      </c>
      <c r="J16" s="52">
        <v>16</v>
      </c>
      <c r="K16" s="44" t="s">
        <v>25</v>
      </c>
      <c r="L16" s="55">
        <v>21</v>
      </c>
      <c r="M16" s="61">
        <f>D16+G16+J16</f>
        <v>56</v>
      </c>
      <c r="N16" s="62">
        <f>F16+I16+L16</f>
        <v>51</v>
      </c>
      <c r="O16" s="63">
        <f t="shared" si="0"/>
        <v>1</v>
      </c>
      <c r="P16" s="64">
        <f t="shared" si="0"/>
        <v>2</v>
      </c>
      <c r="Q16" s="63">
        <f t="shared" si="1"/>
        <v>0</v>
      </c>
      <c r="R16" s="64">
        <f t="shared" si="1"/>
        <v>1</v>
      </c>
      <c r="S16" s="20"/>
    </row>
    <row r="17" spans="1:19" ht="34.5" customHeight="1" thickBot="1">
      <c r="A17" s="47" t="s">
        <v>10</v>
      </c>
      <c r="B17" s="69" t="s">
        <v>63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242</v>
      </c>
      <c r="N17" s="66">
        <f t="shared" si="2"/>
        <v>232</v>
      </c>
      <c r="O17" s="67">
        <f t="shared" si="2"/>
        <v>7</v>
      </c>
      <c r="P17" s="68">
        <f t="shared" si="2"/>
        <v>6</v>
      </c>
      <c r="Q17" s="67">
        <f t="shared" si="2"/>
        <v>2</v>
      </c>
      <c r="R17" s="66">
        <f t="shared" si="2"/>
        <v>3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32</v>
      </c>
      <c r="X32" s="70">
        <f>IF(D13&gt;F13,1,0)</f>
        <v>1</v>
      </c>
      <c r="Y32" s="71">
        <f>IF(OR(D13&gt;F13,D13=""),0,1)</f>
        <v>0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1</v>
      </c>
    </row>
    <row r="33" spans="23:29" ht="12.75">
      <c r="W33" s="3" t="s">
        <v>33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1</v>
      </c>
      <c r="Y34" s="71">
        <f>IF(OR(D15&gt;F15,D15=""),0,1)</f>
        <v>0</v>
      </c>
      <c r="Z34" s="70">
        <f>IF(G15&gt;I15,1,0)</f>
        <v>0</v>
      </c>
      <c r="AA34" s="71">
        <f>IF(OR(G15&gt;I15,G15=""),0,1)</f>
        <v>1</v>
      </c>
      <c r="AB34" s="70">
        <f>IF(J15&gt;L15,1,0)</f>
        <v>0</v>
      </c>
      <c r="AC34" s="71">
        <f>IF(OR(J15&gt;L15,J15=""),0,1)</f>
        <v>1</v>
      </c>
    </row>
    <row r="35" spans="23:29" ht="12.75">
      <c r="W35" s="3" t="s">
        <v>35</v>
      </c>
      <c r="X35" s="70">
        <f>IF(D16&gt;F16,1,0)</f>
        <v>1</v>
      </c>
      <c r="Y35" s="71">
        <f>IF(OR(D16&gt;F16,D16=""),0,1)</f>
        <v>0</v>
      </c>
      <c r="Z35" s="70">
        <f>IF(G16&gt;I16,1,0)</f>
        <v>0</v>
      </c>
      <c r="AA35" s="71">
        <f>IF(OR(G16&gt;I16,G16=""),0,1)</f>
        <v>1</v>
      </c>
      <c r="AB35" s="70">
        <f>IF(J16&gt;L16,1,0)</f>
        <v>0</v>
      </c>
      <c r="AC35" s="71">
        <f>IF(OR(J16&gt;L16,J16=""),0,1)</f>
        <v>1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0</v>
      </c>
      <c r="Y41" s="71">
        <f>IF(O16&lt;P16,1,0)</f>
        <v>1</v>
      </c>
      <c r="Z41" s="72"/>
      <c r="AA41" s="72"/>
      <c r="AB41" s="72"/>
      <c r="AC41" s="72"/>
    </row>
  </sheetData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6">
      <selection activeCell="B12" sqref="B12:B16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74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42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8" t="s">
        <v>76</v>
      </c>
      <c r="C12" s="59" t="s">
        <v>87</v>
      </c>
      <c r="D12" s="52">
        <v>21</v>
      </c>
      <c r="E12" s="42" t="s">
        <v>25</v>
      </c>
      <c r="F12" s="53">
        <v>10</v>
      </c>
      <c r="G12" s="52">
        <v>21</v>
      </c>
      <c r="H12" s="42" t="s">
        <v>25</v>
      </c>
      <c r="I12" s="53">
        <v>12</v>
      </c>
      <c r="J12" s="52"/>
      <c r="K12" s="42" t="s">
        <v>25</v>
      </c>
      <c r="L12" s="54"/>
      <c r="M12" s="61">
        <f>D12+G12+J12</f>
        <v>42</v>
      </c>
      <c r="N12" s="62">
        <f>F12+I12+L12</f>
        <v>22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21</v>
      </c>
      <c r="B13" s="60" t="s">
        <v>77</v>
      </c>
      <c r="C13" s="60" t="s">
        <v>88</v>
      </c>
      <c r="D13" s="52">
        <v>21</v>
      </c>
      <c r="E13" s="43" t="s">
        <v>25</v>
      </c>
      <c r="F13" s="53">
        <v>8</v>
      </c>
      <c r="G13" s="52">
        <v>21</v>
      </c>
      <c r="H13" s="43" t="s">
        <v>25</v>
      </c>
      <c r="I13" s="53">
        <v>4</v>
      </c>
      <c r="J13" s="52"/>
      <c r="K13" s="43" t="s">
        <v>25</v>
      </c>
      <c r="L13" s="53"/>
      <c r="M13" s="61">
        <f>D13+G13+J13</f>
        <v>42</v>
      </c>
      <c r="N13" s="62">
        <f>F13+I13+L13</f>
        <v>12</v>
      </c>
      <c r="O13" s="63">
        <f t="shared" si="0"/>
        <v>2</v>
      </c>
      <c r="P13" s="64">
        <f t="shared" si="0"/>
        <v>0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22</v>
      </c>
      <c r="B14" s="60" t="s">
        <v>78</v>
      </c>
      <c r="C14" s="60" t="s">
        <v>50</v>
      </c>
      <c r="D14" s="52">
        <v>12</v>
      </c>
      <c r="E14" s="43" t="s">
        <v>25</v>
      </c>
      <c r="F14" s="53">
        <v>21</v>
      </c>
      <c r="G14" s="52">
        <v>21</v>
      </c>
      <c r="H14" s="43" t="s">
        <v>25</v>
      </c>
      <c r="I14" s="53">
        <v>19</v>
      </c>
      <c r="J14" s="52">
        <v>15</v>
      </c>
      <c r="K14" s="43" t="s">
        <v>25</v>
      </c>
      <c r="L14" s="53">
        <v>21</v>
      </c>
      <c r="M14" s="61">
        <f>D14+G14+J14</f>
        <v>48</v>
      </c>
      <c r="N14" s="62">
        <f>F14+I14+L14</f>
        <v>61</v>
      </c>
      <c r="O14" s="63">
        <f t="shared" si="0"/>
        <v>1</v>
      </c>
      <c r="P14" s="64">
        <f t="shared" si="0"/>
        <v>2</v>
      </c>
      <c r="Q14" s="63">
        <f t="shared" si="1"/>
        <v>0</v>
      </c>
      <c r="R14" s="64">
        <f t="shared" si="1"/>
        <v>1</v>
      </c>
      <c r="S14" s="20"/>
    </row>
    <row r="15" spans="1:19" ht="30" customHeight="1">
      <c r="A15" s="45" t="s">
        <v>23</v>
      </c>
      <c r="B15" s="60" t="s">
        <v>79</v>
      </c>
      <c r="C15" s="60" t="s">
        <v>135</v>
      </c>
      <c r="D15" s="52">
        <v>21</v>
      </c>
      <c r="E15" s="43" t="s">
        <v>25</v>
      </c>
      <c r="F15" s="53">
        <v>8</v>
      </c>
      <c r="G15" s="52">
        <v>21</v>
      </c>
      <c r="H15" s="43" t="s">
        <v>25</v>
      </c>
      <c r="I15" s="53">
        <v>4</v>
      </c>
      <c r="J15" s="52"/>
      <c r="K15" s="43" t="s">
        <v>25</v>
      </c>
      <c r="L15" s="53"/>
      <c r="M15" s="61">
        <f>D15+G15+J15</f>
        <v>42</v>
      </c>
      <c r="N15" s="62">
        <f>F15+I15+L15</f>
        <v>12</v>
      </c>
      <c r="O15" s="63">
        <f t="shared" si="0"/>
        <v>2</v>
      </c>
      <c r="P15" s="64">
        <f t="shared" si="0"/>
        <v>0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24</v>
      </c>
      <c r="B16" s="60" t="s">
        <v>80</v>
      </c>
      <c r="C16" s="60" t="s">
        <v>91</v>
      </c>
      <c r="D16" s="52">
        <v>21</v>
      </c>
      <c r="E16" s="44" t="s">
        <v>25</v>
      </c>
      <c r="F16" s="53">
        <v>5</v>
      </c>
      <c r="G16" s="52">
        <v>21</v>
      </c>
      <c r="H16" s="44" t="s">
        <v>25</v>
      </c>
      <c r="I16" s="53">
        <v>1</v>
      </c>
      <c r="J16" s="52"/>
      <c r="K16" s="44" t="s">
        <v>25</v>
      </c>
      <c r="L16" s="55"/>
      <c r="M16" s="61">
        <f>D16+G16+J16</f>
        <v>42</v>
      </c>
      <c r="N16" s="62">
        <f>F16+I16+L16</f>
        <v>6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">
        <v>74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216</v>
      </c>
      <c r="N17" s="66">
        <f t="shared" si="2"/>
        <v>113</v>
      </c>
      <c r="O17" s="67">
        <f t="shared" si="2"/>
        <v>9</v>
      </c>
      <c r="P17" s="68">
        <f t="shared" si="2"/>
        <v>2</v>
      </c>
      <c r="Q17" s="67">
        <f t="shared" si="2"/>
        <v>4</v>
      </c>
      <c r="R17" s="66">
        <f t="shared" si="2"/>
        <v>1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32</v>
      </c>
      <c r="X32" s="70">
        <f>IF(D13&gt;F13,1,0)</f>
        <v>1</v>
      </c>
      <c r="Y32" s="71">
        <f>IF(OR(D13&gt;F13,D13=""),0,1)</f>
        <v>0</v>
      </c>
      <c r="Z32" s="70">
        <f>IF(G13&gt;I13,1,0)</f>
        <v>1</v>
      </c>
      <c r="AA32" s="71">
        <f>IF(OR(G13&gt;I13,G13=""),0,1)</f>
        <v>0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0</v>
      </c>
      <c r="Y33" s="71">
        <f>IF(OR(D14&gt;F14,D14=""),0,1)</f>
        <v>1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1</v>
      </c>
    </row>
    <row r="34" spans="23:29" ht="12.75">
      <c r="W34" s="3" t="s">
        <v>34</v>
      </c>
      <c r="X34" s="70">
        <f>IF(D15&gt;F15,1,0)</f>
        <v>1</v>
      </c>
      <c r="Y34" s="71">
        <f>IF(OR(D15&gt;F15,D15=""),0,1)</f>
        <v>0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35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0</v>
      </c>
      <c r="Y39" s="71">
        <f>IF(O14&lt;P14,1,0)</f>
        <v>1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8">
      <selection activeCell="C17" sqref="C17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18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41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9" t="s">
        <v>64</v>
      </c>
      <c r="C12" s="58" t="s">
        <v>43</v>
      </c>
      <c r="D12" s="52">
        <v>21</v>
      </c>
      <c r="E12" s="42" t="s">
        <v>25</v>
      </c>
      <c r="F12" s="53">
        <v>6</v>
      </c>
      <c r="G12" s="52">
        <v>21</v>
      </c>
      <c r="H12" s="42" t="s">
        <v>25</v>
      </c>
      <c r="I12" s="53">
        <v>13</v>
      </c>
      <c r="J12" s="52"/>
      <c r="K12" s="42" t="s">
        <v>25</v>
      </c>
      <c r="L12" s="54"/>
      <c r="M12" s="61">
        <f>D12+G12+J12</f>
        <v>42</v>
      </c>
      <c r="N12" s="62">
        <f>F12+I12+L12</f>
        <v>19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21</v>
      </c>
      <c r="B13" s="60" t="s">
        <v>65</v>
      </c>
      <c r="C13" s="60" t="s">
        <v>44</v>
      </c>
      <c r="D13" s="52">
        <v>19</v>
      </c>
      <c r="E13" s="43" t="s">
        <v>25</v>
      </c>
      <c r="F13" s="53">
        <v>21</v>
      </c>
      <c r="G13" s="52">
        <v>10</v>
      </c>
      <c r="H13" s="43" t="s">
        <v>25</v>
      </c>
      <c r="I13" s="53">
        <v>21</v>
      </c>
      <c r="J13" s="52"/>
      <c r="K13" s="43" t="s">
        <v>25</v>
      </c>
      <c r="L13" s="53"/>
      <c r="M13" s="61">
        <f>D13+G13+J13</f>
        <v>29</v>
      </c>
      <c r="N13" s="62">
        <f>F13+I13+L13</f>
        <v>42</v>
      </c>
      <c r="O13" s="63">
        <f t="shared" si="0"/>
        <v>0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22</v>
      </c>
      <c r="B14" s="60" t="s">
        <v>114</v>
      </c>
      <c r="C14" s="60" t="s">
        <v>45</v>
      </c>
      <c r="D14" s="52">
        <v>21</v>
      </c>
      <c r="E14" s="43" t="s">
        <v>25</v>
      </c>
      <c r="F14" s="53">
        <v>13</v>
      </c>
      <c r="G14" s="52">
        <v>21</v>
      </c>
      <c r="H14" s="43" t="s">
        <v>25</v>
      </c>
      <c r="I14" s="53">
        <v>18</v>
      </c>
      <c r="J14" s="52"/>
      <c r="K14" s="43" t="s">
        <v>25</v>
      </c>
      <c r="L14" s="53"/>
      <c r="M14" s="61">
        <f>D14+G14+J14</f>
        <v>42</v>
      </c>
      <c r="N14" s="62">
        <f>F14+I14+L14</f>
        <v>31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23</v>
      </c>
      <c r="B15" s="60" t="s">
        <v>67</v>
      </c>
      <c r="C15" s="60" t="s">
        <v>46</v>
      </c>
      <c r="D15" s="52">
        <v>16</v>
      </c>
      <c r="E15" s="43" t="s">
        <v>25</v>
      </c>
      <c r="F15" s="53">
        <v>21</v>
      </c>
      <c r="G15" s="52">
        <v>9</v>
      </c>
      <c r="H15" s="43" t="s">
        <v>25</v>
      </c>
      <c r="I15" s="53">
        <v>21</v>
      </c>
      <c r="J15" s="52"/>
      <c r="K15" s="43" t="s">
        <v>25</v>
      </c>
      <c r="L15" s="53"/>
      <c r="M15" s="61">
        <f>D15+G15+J15</f>
        <v>25</v>
      </c>
      <c r="N15" s="62">
        <f>F15+I15+L15</f>
        <v>42</v>
      </c>
      <c r="O15" s="63">
        <f t="shared" si="0"/>
        <v>0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24</v>
      </c>
      <c r="B16" s="60" t="s">
        <v>68</v>
      </c>
      <c r="C16" s="60" t="s">
        <v>47</v>
      </c>
      <c r="D16" s="52">
        <v>21</v>
      </c>
      <c r="E16" s="44" t="s">
        <v>25</v>
      </c>
      <c r="F16" s="53">
        <v>16</v>
      </c>
      <c r="G16" s="52">
        <v>15</v>
      </c>
      <c r="H16" s="44" t="s">
        <v>25</v>
      </c>
      <c r="I16" s="53">
        <v>21</v>
      </c>
      <c r="J16" s="52">
        <v>21</v>
      </c>
      <c r="K16" s="44" t="s">
        <v>25</v>
      </c>
      <c r="L16" s="55">
        <v>15</v>
      </c>
      <c r="M16" s="61">
        <f>D16+G16+J16</f>
        <v>57</v>
      </c>
      <c r="N16" s="62">
        <f>F16+I16+L16</f>
        <v>52</v>
      </c>
      <c r="O16" s="63">
        <f t="shared" si="0"/>
        <v>2</v>
      </c>
      <c r="P16" s="64">
        <f t="shared" si="0"/>
        <v>1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">
        <v>18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195</v>
      </c>
      <c r="N17" s="66">
        <f t="shared" si="2"/>
        <v>186</v>
      </c>
      <c r="O17" s="67">
        <f t="shared" si="2"/>
        <v>6</v>
      </c>
      <c r="P17" s="68">
        <f t="shared" si="2"/>
        <v>5</v>
      </c>
      <c r="Q17" s="67">
        <f t="shared" si="2"/>
        <v>3</v>
      </c>
      <c r="R17" s="66">
        <f t="shared" si="2"/>
        <v>2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32</v>
      </c>
      <c r="X32" s="70">
        <f>IF(D13&gt;F13,1,0)</f>
        <v>0</v>
      </c>
      <c r="Y32" s="71">
        <f>IF(OR(D13&gt;F13,D13=""),0,1)</f>
        <v>1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0</v>
      </c>
      <c r="Y34" s="71">
        <f>IF(OR(D15&gt;F15,D15=""),0,1)</f>
        <v>1</v>
      </c>
      <c r="Z34" s="70">
        <f>IF(G15&gt;I15,1,0)</f>
        <v>0</v>
      </c>
      <c r="AA34" s="71">
        <f>IF(OR(G15&gt;I15,G15=""),0,1)</f>
        <v>1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35</v>
      </c>
      <c r="X35" s="70">
        <f>IF(D16&gt;F16,1,0)</f>
        <v>1</v>
      </c>
      <c r="Y35" s="71">
        <f>IF(OR(D16&gt;F16,D16=""),0,1)</f>
        <v>0</v>
      </c>
      <c r="Z35" s="70">
        <f>IF(G16&gt;I16,1,0)</f>
        <v>0</v>
      </c>
      <c r="AA35" s="71">
        <f>IF(OR(G16&gt;I16,G16=""),0,1)</f>
        <v>1</v>
      </c>
      <c r="AB35" s="70">
        <f>IF(J16&gt;L16,1,0)</f>
        <v>1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4">
      <selection activeCell="C17" sqref="C17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42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75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8" t="s">
        <v>48</v>
      </c>
      <c r="C12" s="59" t="s">
        <v>94</v>
      </c>
      <c r="D12" s="52">
        <v>17</v>
      </c>
      <c r="E12" s="42" t="s">
        <v>25</v>
      </c>
      <c r="F12" s="53">
        <v>21</v>
      </c>
      <c r="G12" s="52">
        <v>13</v>
      </c>
      <c r="H12" s="42" t="s">
        <v>25</v>
      </c>
      <c r="I12" s="53">
        <v>21</v>
      </c>
      <c r="J12" s="52"/>
      <c r="K12" s="42" t="s">
        <v>25</v>
      </c>
      <c r="L12" s="54"/>
      <c r="M12" s="61">
        <f>D12+G12+J12</f>
        <v>30</v>
      </c>
      <c r="N12" s="62">
        <f>F12+I12+L12</f>
        <v>42</v>
      </c>
      <c r="O12" s="63">
        <f aca="true" t="shared" si="0" ref="O12:P16">X31+Z31+AB31</f>
        <v>0</v>
      </c>
      <c r="P12" s="64">
        <f t="shared" si="0"/>
        <v>2</v>
      </c>
      <c r="Q12" s="63">
        <f aca="true" t="shared" si="1" ref="Q12:R16">X37</f>
        <v>0</v>
      </c>
      <c r="R12" s="64">
        <f t="shared" si="1"/>
        <v>1</v>
      </c>
      <c r="S12" s="20"/>
    </row>
    <row r="13" spans="1:19" ht="30" customHeight="1">
      <c r="A13" s="45" t="s">
        <v>21</v>
      </c>
      <c r="B13" s="60" t="s">
        <v>88</v>
      </c>
      <c r="C13" s="60" t="s">
        <v>82</v>
      </c>
      <c r="D13" s="52">
        <v>5</v>
      </c>
      <c r="E13" s="43" t="s">
        <v>25</v>
      </c>
      <c r="F13" s="53">
        <v>21</v>
      </c>
      <c r="G13" s="52">
        <v>10</v>
      </c>
      <c r="H13" s="43" t="s">
        <v>25</v>
      </c>
      <c r="I13" s="53">
        <v>21</v>
      </c>
      <c r="J13" s="52"/>
      <c r="K13" s="43" t="s">
        <v>25</v>
      </c>
      <c r="L13" s="53"/>
      <c r="M13" s="61">
        <f>D13+G13+J13</f>
        <v>15</v>
      </c>
      <c r="N13" s="62">
        <f>F13+I13+L13</f>
        <v>42</v>
      </c>
      <c r="O13" s="63">
        <f t="shared" si="0"/>
        <v>0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22</v>
      </c>
      <c r="B14" s="60" t="s">
        <v>50</v>
      </c>
      <c r="C14" s="60" t="s">
        <v>132</v>
      </c>
      <c r="D14" s="52">
        <v>13</v>
      </c>
      <c r="E14" s="43" t="s">
        <v>25</v>
      </c>
      <c r="F14" s="53">
        <v>21</v>
      </c>
      <c r="G14" s="52">
        <v>13</v>
      </c>
      <c r="H14" s="43" t="s">
        <v>25</v>
      </c>
      <c r="I14" s="53">
        <v>21</v>
      </c>
      <c r="J14" s="52"/>
      <c r="K14" s="43" t="s">
        <v>25</v>
      </c>
      <c r="L14" s="53"/>
      <c r="M14" s="61">
        <f>D14+G14+J14</f>
        <v>26</v>
      </c>
      <c r="N14" s="62">
        <f>F14+I14+L14</f>
        <v>42</v>
      </c>
      <c r="O14" s="63">
        <f t="shared" si="0"/>
        <v>0</v>
      </c>
      <c r="P14" s="64">
        <f t="shared" si="0"/>
        <v>2</v>
      </c>
      <c r="Q14" s="63">
        <f t="shared" si="1"/>
        <v>0</v>
      </c>
      <c r="R14" s="64">
        <f t="shared" si="1"/>
        <v>1</v>
      </c>
      <c r="S14" s="20"/>
    </row>
    <row r="15" spans="1:19" ht="30" customHeight="1">
      <c r="A15" s="45" t="s">
        <v>23</v>
      </c>
      <c r="B15" s="60" t="s">
        <v>135</v>
      </c>
      <c r="C15" s="60" t="s">
        <v>112</v>
      </c>
      <c r="D15" s="52">
        <v>11</v>
      </c>
      <c r="E15" s="43" t="s">
        <v>25</v>
      </c>
      <c r="F15" s="53">
        <v>21</v>
      </c>
      <c r="G15" s="52">
        <v>7</v>
      </c>
      <c r="H15" s="43" t="s">
        <v>25</v>
      </c>
      <c r="I15" s="53">
        <v>21</v>
      </c>
      <c r="J15" s="52"/>
      <c r="K15" s="43" t="s">
        <v>25</v>
      </c>
      <c r="L15" s="53"/>
      <c r="M15" s="61">
        <f>D15+G15+J15</f>
        <v>18</v>
      </c>
      <c r="N15" s="62">
        <f>F15+I15+L15</f>
        <v>42</v>
      </c>
      <c r="O15" s="63">
        <f t="shared" si="0"/>
        <v>0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24</v>
      </c>
      <c r="B16" s="60" t="s">
        <v>138</v>
      </c>
      <c r="C16" s="60" t="s">
        <v>113</v>
      </c>
      <c r="D16" s="52">
        <v>14</v>
      </c>
      <c r="E16" s="44" t="s">
        <v>25</v>
      </c>
      <c r="F16" s="53">
        <v>21</v>
      </c>
      <c r="G16" s="52">
        <v>7</v>
      </c>
      <c r="H16" s="44" t="s">
        <v>25</v>
      </c>
      <c r="I16" s="53">
        <v>21</v>
      </c>
      <c r="J16" s="52"/>
      <c r="K16" s="44" t="s">
        <v>25</v>
      </c>
      <c r="L16" s="55"/>
      <c r="M16" s="61">
        <f>D16+G16+J16</f>
        <v>21</v>
      </c>
      <c r="N16" s="62">
        <f>F16+I16+L16</f>
        <v>42</v>
      </c>
      <c r="O16" s="63">
        <f t="shared" si="0"/>
        <v>0</v>
      </c>
      <c r="P16" s="64">
        <f t="shared" si="0"/>
        <v>2</v>
      </c>
      <c r="Q16" s="63">
        <f t="shared" si="1"/>
        <v>0</v>
      </c>
      <c r="R16" s="64">
        <f t="shared" si="1"/>
        <v>1</v>
      </c>
      <c r="S16" s="20"/>
    </row>
    <row r="17" spans="1:19" ht="34.5" customHeight="1" thickBot="1">
      <c r="A17" s="47" t="s">
        <v>10</v>
      </c>
      <c r="B17" s="69" t="s">
        <v>75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110</v>
      </c>
      <c r="N17" s="66">
        <f t="shared" si="2"/>
        <v>210</v>
      </c>
      <c r="O17" s="67">
        <f t="shared" si="2"/>
        <v>0</v>
      </c>
      <c r="P17" s="68">
        <f t="shared" si="2"/>
        <v>10</v>
      </c>
      <c r="Q17" s="67">
        <f t="shared" si="2"/>
        <v>0</v>
      </c>
      <c r="R17" s="66">
        <f t="shared" si="2"/>
        <v>5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0</v>
      </c>
      <c r="Y31" s="71">
        <f>IF(OR(D12&gt;F12,D12=""),0,1)</f>
        <v>1</v>
      </c>
      <c r="Z31" s="70">
        <f>IF(G12&gt;I12,1,0)</f>
        <v>0</v>
      </c>
      <c r="AA31" s="71">
        <f>IF(OR(G12&gt;I12,G12=""),0,1)</f>
        <v>1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32</v>
      </c>
      <c r="X32" s="70">
        <f>IF(D13&gt;F13,1,0)</f>
        <v>0</v>
      </c>
      <c r="Y32" s="71">
        <f>IF(OR(D13&gt;F13,D13=""),0,1)</f>
        <v>1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0</v>
      </c>
      <c r="Y33" s="71">
        <f>IF(OR(D14&gt;F14,D14=""),0,1)</f>
        <v>1</v>
      </c>
      <c r="Z33" s="70">
        <f>IF(G14&gt;I14,1,0)</f>
        <v>0</v>
      </c>
      <c r="AA33" s="71">
        <f>IF(OR(G14&gt;I14,G14=""),0,1)</f>
        <v>1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0</v>
      </c>
      <c r="Y34" s="71">
        <f>IF(OR(D15&gt;F15,D15=""),0,1)</f>
        <v>1</v>
      </c>
      <c r="Z34" s="70">
        <f>IF(G15&gt;I15,1,0)</f>
        <v>0</v>
      </c>
      <c r="AA34" s="71">
        <f>IF(OR(G15&gt;I15,G15=""),0,1)</f>
        <v>1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35</v>
      </c>
      <c r="X35" s="70">
        <f>IF(D16&gt;F16,1,0)</f>
        <v>0</v>
      </c>
      <c r="Y35" s="71">
        <f>IF(OR(D16&gt;F16,D16=""),0,1)</f>
        <v>1</v>
      </c>
      <c r="Z35" s="70">
        <f>IF(G16&gt;I16,1,0)</f>
        <v>0</v>
      </c>
      <c r="AA35" s="71">
        <f>IF(OR(G16&gt;I16,G16=""),0,1)</f>
        <v>1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0</v>
      </c>
      <c r="Y37" s="71">
        <f>IF(O12&lt;P12,1,0)</f>
        <v>1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0</v>
      </c>
      <c r="Y39" s="71">
        <f>IF(O14&lt;P14,1,0)</f>
        <v>1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0</v>
      </c>
      <c r="Y41" s="71">
        <f>IF(O16&lt;P16,1,0)</f>
        <v>1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5">
      <selection activeCell="C17" sqref="C17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18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54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9" t="s">
        <v>64</v>
      </c>
      <c r="C12" s="59" t="s">
        <v>139</v>
      </c>
      <c r="D12" s="52">
        <v>21</v>
      </c>
      <c r="E12" s="42" t="s">
        <v>25</v>
      </c>
      <c r="F12" s="53">
        <v>13</v>
      </c>
      <c r="G12" s="52">
        <v>21</v>
      </c>
      <c r="H12" s="42" t="s">
        <v>25</v>
      </c>
      <c r="I12" s="53">
        <v>15</v>
      </c>
      <c r="J12" s="52"/>
      <c r="K12" s="42" t="s">
        <v>25</v>
      </c>
      <c r="L12" s="54"/>
      <c r="M12" s="61">
        <f>D12+G12+J12</f>
        <v>42</v>
      </c>
      <c r="N12" s="62">
        <f>F12+I12+L12</f>
        <v>28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21</v>
      </c>
      <c r="B13" s="60" t="s">
        <v>65</v>
      </c>
      <c r="C13" s="60" t="s">
        <v>140</v>
      </c>
      <c r="D13" s="52">
        <v>12</v>
      </c>
      <c r="E13" s="43" t="s">
        <v>25</v>
      </c>
      <c r="F13" s="53">
        <v>21</v>
      </c>
      <c r="G13" s="52">
        <v>20</v>
      </c>
      <c r="H13" s="43" t="s">
        <v>25</v>
      </c>
      <c r="I13" s="53">
        <v>22</v>
      </c>
      <c r="J13" s="52"/>
      <c r="K13" s="43" t="s">
        <v>25</v>
      </c>
      <c r="L13" s="53"/>
      <c r="M13" s="61">
        <f>D13+G13+J13</f>
        <v>32</v>
      </c>
      <c r="N13" s="62">
        <f>F13+I13+L13</f>
        <v>43</v>
      </c>
      <c r="O13" s="63">
        <f t="shared" si="0"/>
        <v>0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22</v>
      </c>
      <c r="B14" s="60" t="s">
        <v>114</v>
      </c>
      <c r="C14" s="60" t="s">
        <v>141</v>
      </c>
      <c r="D14" s="52">
        <v>21</v>
      </c>
      <c r="E14" s="43" t="s">
        <v>25</v>
      </c>
      <c r="F14" s="53">
        <v>12</v>
      </c>
      <c r="G14" s="52">
        <v>21</v>
      </c>
      <c r="H14" s="43" t="s">
        <v>25</v>
      </c>
      <c r="I14" s="53">
        <v>18</v>
      </c>
      <c r="J14" s="52"/>
      <c r="K14" s="43" t="s">
        <v>25</v>
      </c>
      <c r="L14" s="53"/>
      <c r="M14" s="61">
        <f>D14+G14+J14</f>
        <v>42</v>
      </c>
      <c r="N14" s="62">
        <f>F14+I14+L14</f>
        <v>30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23</v>
      </c>
      <c r="B15" s="60" t="s">
        <v>67</v>
      </c>
      <c r="C15" s="60" t="s">
        <v>142</v>
      </c>
      <c r="D15" s="52">
        <v>15</v>
      </c>
      <c r="E15" s="43" t="s">
        <v>25</v>
      </c>
      <c r="F15" s="53">
        <v>21</v>
      </c>
      <c r="G15" s="52">
        <v>15</v>
      </c>
      <c r="H15" s="43" t="s">
        <v>25</v>
      </c>
      <c r="I15" s="53">
        <v>21</v>
      </c>
      <c r="J15" s="52"/>
      <c r="K15" s="43" t="s">
        <v>25</v>
      </c>
      <c r="L15" s="53"/>
      <c r="M15" s="61">
        <f>D15+G15+J15</f>
        <v>30</v>
      </c>
      <c r="N15" s="62">
        <f>F15+I15+L15</f>
        <v>42</v>
      </c>
      <c r="O15" s="63">
        <f t="shared" si="0"/>
        <v>0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24</v>
      </c>
      <c r="B16" s="60" t="s">
        <v>68</v>
      </c>
      <c r="C16" s="60" t="s">
        <v>58</v>
      </c>
      <c r="D16" s="52">
        <v>5</v>
      </c>
      <c r="E16" s="44" t="s">
        <v>25</v>
      </c>
      <c r="F16" s="53">
        <v>21</v>
      </c>
      <c r="G16" s="52">
        <v>21</v>
      </c>
      <c r="H16" s="44" t="s">
        <v>25</v>
      </c>
      <c r="I16" s="53">
        <v>19</v>
      </c>
      <c r="J16" s="52">
        <v>8</v>
      </c>
      <c r="K16" s="44" t="s">
        <v>25</v>
      </c>
      <c r="L16" s="55">
        <v>21</v>
      </c>
      <c r="M16" s="61">
        <f>D16+G16+J16</f>
        <v>34</v>
      </c>
      <c r="N16" s="62">
        <f>F16+I16+L16</f>
        <v>61</v>
      </c>
      <c r="O16" s="63">
        <f t="shared" si="0"/>
        <v>1</v>
      </c>
      <c r="P16" s="64">
        <f t="shared" si="0"/>
        <v>2</v>
      </c>
      <c r="Q16" s="63">
        <f t="shared" si="1"/>
        <v>0</v>
      </c>
      <c r="R16" s="64">
        <f t="shared" si="1"/>
        <v>1</v>
      </c>
      <c r="S16" s="20"/>
    </row>
    <row r="17" spans="1:19" ht="34.5" customHeight="1" thickBot="1">
      <c r="A17" s="47" t="s">
        <v>10</v>
      </c>
      <c r="B17" s="69" t="s">
        <v>54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180</v>
      </c>
      <c r="N17" s="66">
        <f t="shared" si="2"/>
        <v>204</v>
      </c>
      <c r="O17" s="67">
        <f t="shared" si="2"/>
        <v>5</v>
      </c>
      <c r="P17" s="68">
        <f t="shared" si="2"/>
        <v>6</v>
      </c>
      <c r="Q17" s="67">
        <f t="shared" si="2"/>
        <v>2</v>
      </c>
      <c r="R17" s="66">
        <f t="shared" si="2"/>
        <v>3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32</v>
      </c>
      <c r="X32" s="70">
        <f>IF(D13&gt;F13,1,0)</f>
        <v>0</v>
      </c>
      <c r="Y32" s="71">
        <f>IF(OR(D13&gt;F13,D13=""),0,1)</f>
        <v>1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0</v>
      </c>
      <c r="Y34" s="71">
        <f>IF(OR(D15&gt;F15,D15=""),0,1)</f>
        <v>1</v>
      </c>
      <c r="Z34" s="70">
        <f>IF(G15&gt;I15,1,0)</f>
        <v>0</v>
      </c>
      <c r="AA34" s="71">
        <f>IF(OR(G15&gt;I15,G15=""),0,1)</f>
        <v>1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35</v>
      </c>
      <c r="X35" s="70">
        <f>IF(D16&gt;F16,1,0)</f>
        <v>0</v>
      </c>
      <c r="Y35" s="71">
        <f>IF(OR(D16&gt;F16,D16=""),0,1)</f>
        <v>1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1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0</v>
      </c>
      <c r="Y41" s="71">
        <f>IF(O16&lt;P16,1,0)</f>
        <v>1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41"/>
  <sheetViews>
    <sheetView tabSelected="1" zoomScale="90" zoomScaleNormal="90" workbookViewId="0" topLeftCell="A5">
      <selection activeCell="J16" sqref="J16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41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63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8" t="s">
        <v>143</v>
      </c>
      <c r="C12" s="59" t="s">
        <v>69</v>
      </c>
      <c r="D12" s="52">
        <v>14</v>
      </c>
      <c r="E12" s="42" t="s">
        <v>25</v>
      </c>
      <c r="F12" s="53">
        <v>21</v>
      </c>
      <c r="G12" s="52">
        <v>21</v>
      </c>
      <c r="H12" s="42" t="s">
        <v>25</v>
      </c>
      <c r="I12" s="53">
        <v>19</v>
      </c>
      <c r="J12" s="52">
        <v>21</v>
      </c>
      <c r="K12" s="42" t="s">
        <v>25</v>
      </c>
      <c r="L12" s="54">
        <v>14</v>
      </c>
      <c r="M12" s="61">
        <f>D12+G12+J12</f>
        <v>56</v>
      </c>
      <c r="N12" s="62">
        <f>F12+I12+L12</f>
        <v>54</v>
      </c>
      <c r="O12" s="63">
        <f aca="true" t="shared" si="0" ref="O12:P16">X31+Z31+AB31</f>
        <v>2</v>
      </c>
      <c r="P12" s="64">
        <f t="shared" si="0"/>
        <v>1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21</v>
      </c>
      <c r="B13" s="60" t="s">
        <v>144</v>
      </c>
      <c r="C13" s="60" t="s">
        <v>70</v>
      </c>
      <c r="D13" s="52">
        <v>21</v>
      </c>
      <c r="E13" s="43" t="s">
        <v>25</v>
      </c>
      <c r="F13" s="53">
        <v>9</v>
      </c>
      <c r="G13" s="52">
        <v>19</v>
      </c>
      <c r="H13" s="43" t="s">
        <v>25</v>
      </c>
      <c r="I13" s="53">
        <v>21</v>
      </c>
      <c r="J13" s="52">
        <v>21</v>
      </c>
      <c r="K13" s="43" t="s">
        <v>25</v>
      </c>
      <c r="L13" s="53">
        <v>12</v>
      </c>
      <c r="M13" s="61">
        <f>D13+G13+J13</f>
        <v>61</v>
      </c>
      <c r="N13" s="62">
        <f>F13+I13+L13</f>
        <v>42</v>
      </c>
      <c r="O13" s="63">
        <f t="shared" si="0"/>
        <v>2</v>
      </c>
      <c r="P13" s="64">
        <f t="shared" si="0"/>
        <v>1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22</v>
      </c>
      <c r="B14" s="60" t="s">
        <v>145</v>
      </c>
      <c r="C14" s="60" t="s">
        <v>136</v>
      </c>
      <c r="D14" s="52">
        <v>19</v>
      </c>
      <c r="E14" s="43" t="s">
        <v>25</v>
      </c>
      <c r="F14" s="53">
        <v>21</v>
      </c>
      <c r="G14" s="52">
        <v>21</v>
      </c>
      <c r="H14" s="43" t="s">
        <v>25</v>
      </c>
      <c r="I14" s="53">
        <v>18</v>
      </c>
      <c r="J14" s="52">
        <v>21</v>
      </c>
      <c r="K14" s="43" t="s">
        <v>25</v>
      </c>
      <c r="L14" s="53">
        <v>18</v>
      </c>
      <c r="M14" s="61">
        <f>D14+G14+J14</f>
        <v>61</v>
      </c>
      <c r="N14" s="62">
        <f>F14+I14+L14</f>
        <v>57</v>
      </c>
      <c r="O14" s="63">
        <f t="shared" si="0"/>
        <v>2</v>
      </c>
      <c r="P14" s="64">
        <f t="shared" si="0"/>
        <v>1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23</v>
      </c>
      <c r="B15" s="60" t="s">
        <v>146</v>
      </c>
      <c r="C15" s="60" t="s">
        <v>137</v>
      </c>
      <c r="D15" s="52">
        <v>21</v>
      </c>
      <c r="E15" s="43" t="s">
        <v>25</v>
      </c>
      <c r="F15" s="53">
        <v>15</v>
      </c>
      <c r="G15" s="52">
        <v>21</v>
      </c>
      <c r="H15" s="43" t="s">
        <v>25</v>
      </c>
      <c r="I15" s="53">
        <v>14</v>
      </c>
      <c r="J15" s="52"/>
      <c r="K15" s="43" t="s">
        <v>25</v>
      </c>
      <c r="L15" s="53"/>
      <c r="M15" s="61">
        <f>D15+G15+J15</f>
        <v>42</v>
      </c>
      <c r="N15" s="62">
        <f>F15+I15+L15</f>
        <v>29</v>
      </c>
      <c r="O15" s="63">
        <f t="shared" si="0"/>
        <v>2</v>
      </c>
      <c r="P15" s="64">
        <f t="shared" si="0"/>
        <v>0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24</v>
      </c>
      <c r="B16" s="60" t="s">
        <v>129</v>
      </c>
      <c r="C16" s="60" t="s">
        <v>73</v>
      </c>
      <c r="D16" s="52">
        <v>21</v>
      </c>
      <c r="E16" s="44" t="s">
        <v>25</v>
      </c>
      <c r="F16" s="53">
        <v>14</v>
      </c>
      <c r="G16" s="52">
        <v>21</v>
      </c>
      <c r="H16" s="44" t="s">
        <v>25</v>
      </c>
      <c r="I16" s="53">
        <v>19</v>
      </c>
      <c r="J16" s="52"/>
      <c r="K16" s="44" t="s">
        <v>25</v>
      </c>
      <c r="L16" s="55"/>
      <c r="M16" s="61">
        <f>D16+G16+J16</f>
        <v>42</v>
      </c>
      <c r="N16" s="62">
        <f>F16+I16+L16</f>
        <v>33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">
        <v>41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262</v>
      </c>
      <c r="N17" s="66">
        <f t="shared" si="2"/>
        <v>215</v>
      </c>
      <c r="O17" s="67">
        <f t="shared" si="2"/>
        <v>10</v>
      </c>
      <c r="P17" s="68">
        <f t="shared" si="2"/>
        <v>3</v>
      </c>
      <c r="Q17" s="67">
        <f t="shared" si="2"/>
        <v>5</v>
      </c>
      <c r="R17" s="66">
        <f t="shared" si="2"/>
        <v>0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0</v>
      </c>
      <c r="Y31" s="71">
        <f>IF(OR(D12&gt;F12,D12=""),0,1)</f>
        <v>1</v>
      </c>
      <c r="Z31" s="70">
        <f>IF(G12&gt;I12,1,0)</f>
        <v>1</v>
      </c>
      <c r="AA31" s="71">
        <f>IF(OR(G12&gt;I12,G12=""),0,1)</f>
        <v>0</v>
      </c>
      <c r="AB31" s="70">
        <f>IF(J12&gt;L12,1,0)</f>
        <v>1</v>
      </c>
      <c r="AC31" s="71">
        <f>IF(OR(J12&gt;L12,J12=""),0,1)</f>
        <v>0</v>
      </c>
    </row>
    <row r="32" spans="23:29" ht="12.75">
      <c r="W32" s="3" t="s">
        <v>32</v>
      </c>
      <c r="X32" s="70">
        <f>IF(D13&gt;F13,1,0)</f>
        <v>1</v>
      </c>
      <c r="Y32" s="71">
        <f>IF(OR(D13&gt;F13,D13=""),0,1)</f>
        <v>0</v>
      </c>
      <c r="Z32" s="70">
        <f>IF(G13&gt;I13,1,0)</f>
        <v>0</v>
      </c>
      <c r="AA32" s="71">
        <f>IF(OR(G13&gt;I13,G13=""),0,1)</f>
        <v>1</v>
      </c>
      <c r="AB32" s="70">
        <f>IF(J13&gt;L13,1,0)</f>
        <v>1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0</v>
      </c>
      <c r="Y33" s="71">
        <f>IF(OR(D14&gt;F14,D14=""),0,1)</f>
        <v>1</v>
      </c>
      <c r="Z33" s="70">
        <f>IF(G14&gt;I14,1,0)</f>
        <v>1</v>
      </c>
      <c r="AA33" s="71">
        <f>IF(OR(G14&gt;I14,G14=""),0,1)</f>
        <v>0</v>
      </c>
      <c r="AB33" s="70">
        <f>IF(J14&gt;L14,1,0)</f>
        <v>1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1</v>
      </c>
      <c r="Y34" s="71">
        <f>IF(OR(D15&gt;F15,D15=""),0,1)</f>
        <v>0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35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1"/>
  <sheetViews>
    <sheetView zoomScale="75" zoomScaleNormal="75" workbookViewId="0" topLeftCell="B5">
      <selection activeCell="C12" sqref="C12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53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54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8" t="s">
        <v>59</v>
      </c>
      <c r="C12" s="59" t="s">
        <v>121</v>
      </c>
      <c r="D12" s="52">
        <v>18</v>
      </c>
      <c r="E12" s="42" t="s">
        <v>25</v>
      </c>
      <c r="F12" s="53">
        <v>21</v>
      </c>
      <c r="G12" s="52">
        <v>15</v>
      </c>
      <c r="H12" s="42" t="s">
        <v>25</v>
      </c>
      <c r="I12" s="53">
        <v>21</v>
      </c>
      <c r="J12" s="52"/>
      <c r="K12" s="42" t="s">
        <v>25</v>
      </c>
      <c r="L12" s="54"/>
      <c r="M12" s="61">
        <f>D12+G12+J12</f>
        <v>33</v>
      </c>
      <c r="N12" s="62">
        <f>F12+I12+L12</f>
        <v>42</v>
      </c>
      <c r="O12" s="63">
        <f aca="true" t="shared" si="0" ref="O12:P16">X31+Z31+AB31</f>
        <v>0</v>
      </c>
      <c r="P12" s="64">
        <f t="shared" si="0"/>
        <v>2</v>
      </c>
      <c r="Q12" s="63">
        <f aca="true" t="shared" si="1" ref="Q12:R16">X37</f>
        <v>0</v>
      </c>
      <c r="R12" s="64">
        <f t="shared" si="1"/>
        <v>1</v>
      </c>
      <c r="S12" s="20"/>
    </row>
    <row r="13" spans="1:19" ht="30" customHeight="1">
      <c r="A13" s="45" t="s">
        <v>21</v>
      </c>
      <c r="B13" s="60" t="s">
        <v>60</v>
      </c>
      <c r="C13" s="60" t="s">
        <v>55</v>
      </c>
      <c r="D13" s="52">
        <v>16</v>
      </c>
      <c r="E13" s="43" t="s">
        <v>25</v>
      </c>
      <c r="F13" s="53">
        <v>21</v>
      </c>
      <c r="G13" s="52">
        <v>20</v>
      </c>
      <c r="H13" s="43" t="s">
        <v>25</v>
      </c>
      <c r="I13" s="53">
        <v>22</v>
      </c>
      <c r="J13" s="52"/>
      <c r="K13" s="43" t="s">
        <v>25</v>
      </c>
      <c r="L13" s="53"/>
      <c r="M13" s="61">
        <f>D13+G13+J13</f>
        <v>36</v>
      </c>
      <c r="N13" s="62">
        <f>F13+I13+L13</f>
        <v>43</v>
      </c>
      <c r="O13" s="63">
        <f t="shared" si="0"/>
        <v>0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22</v>
      </c>
      <c r="B14" s="60" t="s">
        <v>61</v>
      </c>
      <c r="C14" s="60" t="s">
        <v>56</v>
      </c>
      <c r="D14" s="52">
        <v>10</v>
      </c>
      <c r="E14" s="43" t="s">
        <v>25</v>
      </c>
      <c r="F14" s="53">
        <v>21</v>
      </c>
      <c r="G14" s="52">
        <v>14</v>
      </c>
      <c r="H14" s="43" t="s">
        <v>25</v>
      </c>
      <c r="I14" s="53">
        <v>21</v>
      </c>
      <c r="J14" s="52"/>
      <c r="K14" s="43" t="s">
        <v>25</v>
      </c>
      <c r="L14" s="53"/>
      <c r="M14" s="61">
        <f>D14+G14+J14</f>
        <v>24</v>
      </c>
      <c r="N14" s="62">
        <f>F14+I14+L14</f>
        <v>42</v>
      </c>
      <c r="O14" s="63">
        <f t="shared" si="0"/>
        <v>0</v>
      </c>
      <c r="P14" s="64">
        <f t="shared" si="0"/>
        <v>2</v>
      </c>
      <c r="Q14" s="63">
        <f t="shared" si="1"/>
        <v>0</v>
      </c>
      <c r="R14" s="64">
        <f t="shared" si="1"/>
        <v>1</v>
      </c>
      <c r="S14" s="20"/>
    </row>
    <row r="15" spans="1:19" ht="30" customHeight="1">
      <c r="A15" s="45" t="s">
        <v>23</v>
      </c>
      <c r="B15" s="60" t="s">
        <v>102</v>
      </c>
      <c r="C15" s="60" t="s">
        <v>57</v>
      </c>
      <c r="D15" s="52">
        <v>28</v>
      </c>
      <c r="E15" s="43" t="s">
        <v>25</v>
      </c>
      <c r="F15" s="53">
        <v>26</v>
      </c>
      <c r="G15" s="52">
        <v>16</v>
      </c>
      <c r="H15" s="43" t="s">
        <v>25</v>
      </c>
      <c r="I15" s="53">
        <v>21</v>
      </c>
      <c r="J15" s="52">
        <v>14</v>
      </c>
      <c r="K15" s="43" t="s">
        <v>25</v>
      </c>
      <c r="L15" s="53">
        <v>21</v>
      </c>
      <c r="M15" s="61">
        <f>D15+G15+J15</f>
        <v>58</v>
      </c>
      <c r="N15" s="62">
        <f>F15+I15+L15</f>
        <v>68</v>
      </c>
      <c r="O15" s="63">
        <f t="shared" si="0"/>
        <v>1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24</v>
      </c>
      <c r="B16" s="60" t="s">
        <v>62</v>
      </c>
      <c r="C16" s="60" t="s">
        <v>58</v>
      </c>
      <c r="D16" s="52">
        <v>10</v>
      </c>
      <c r="E16" s="44" t="s">
        <v>25</v>
      </c>
      <c r="F16" s="53">
        <v>21</v>
      </c>
      <c r="G16" s="52">
        <v>5</v>
      </c>
      <c r="H16" s="44" t="s">
        <v>25</v>
      </c>
      <c r="I16" s="53">
        <v>21</v>
      </c>
      <c r="J16" s="52"/>
      <c r="K16" s="44" t="s">
        <v>25</v>
      </c>
      <c r="L16" s="55"/>
      <c r="M16" s="61">
        <f>D16+G16+J16</f>
        <v>15</v>
      </c>
      <c r="N16" s="62">
        <f>F16+I16+L16</f>
        <v>42</v>
      </c>
      <c r="O16" s="63">
        <f t="shared" si="0"/>
        <v>0</v>
      </c>
      <c r="P16" s="64">
        <f t="shared" si="0"/>
        <v>2</v>
      </c>
      <c r="Q16" s="63">
        <f t="shared" si="1"/>
        <v>0</v>
      </c>
      <c r="R16" s="64">
        <f t="shared" si="1"/>
        <v>1</v>
      </c>
      <c r="S16" s="20"/>
    </row>
    <row r="17" spans="1:19" ht="34.5" customHeight="1" thickBot="1">
      <c r="A17" s="47" t="s">
        <v>10</v>
      </c>
      <c r="B17" s="69" t="s">
        <v>54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166</v>
      </c>
      <c r="N17" s="66">
        <f t="shared" si="2"/>
        <v>237</v>
      </c>
      <c r="O17" s="67">
        <f t="shared" si="2"/>
        <v>1</v>
      </c>
      <c r="P17" s="68">
        <f t="shared" si="2"/>
        <v>10</v>
      </c>
      <c r="Q17" s="67">
        <f t="shared" si="2"/>
        <v>0</v>
      </c>
      <c r="R17" s="66">
        <f t="shared" si="2"/>
        <v>5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0</v>
      </c>
      <c r="Y31" s="71">
        <f>IF(OR(D12&gt;F12,D12=""),0,1)</f>
        <v>1</v>
      </c>
      <c r="Z31" s="70">
        <f>IF(G12&gt;I12,1,0)</f>
        <v>0</v>
      </c>
      <c r="AA31" s="71">
        <f>IF(OR(G12&gt;I12,G12=""),0,1)</f>
        <v>1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32</v>
      </c>
      <c r="X32" s="70">
        <f>IF(D13&gt;F13,1,0)</f>
        <v>0</v>
      </c>
      <c r="Y32" s="71">
        <f>IF(OR(D13&gt;F13,D13=""),0,1)</f>
        <v>1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0</v>
      </c>
      <c r="Y33" s="71">
        <f>IF(OR(D14&gt;F14,D14=""),0,1)</f>
        <v>1</v>
      </c>
      <c r="Z33" s="70">
        <f>IF(G14&gt;I14,1,0)</f>
        <v>0</v>
      </c>
      <c r="AA33" s="71">
        <f>IF(OR(G14&gt;I14,G14=""),0,1)</f>
        <v>1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1</v>
      </c>
      <c r="Y34" s="71">
        <f>IF(OR(D15&gt;F15,D15=""),0,1)</f>
        <v>0</v>
      </c>
      <c r="Z34" s="70">
        <f>IF(G15&gt;I15,1,0)</f>
        <v>0</v>
      </c>
      <c r="AA34" s="71">
        <f>IF(OR(G15&gt;I15,G15=""),0,1)</f>
        <v>1</v>
      </c>
      <c r="AB34" s="70">
        <f>IF(J15&gt;L15,1,0)</f>
        <v>0</v>
      </c>
      <c r="AC34" s="71">
        <f>IF(OR(J15&gt;L15,J15=""),0,1)</f>
        <v>1</v>
      </c>
    </row>
    <row r="35" spans="23:29" ht="12.75">
      <c r="W35" s="3" t="s">
        <v>35</v>
      </c>
      <c r="X35" s="70">
        <f>IF(D16&gt;F16,1,0)</f>
        <v>0</v>
      </c>
      <c r="Y35" s="71">
        <f>IF(OR(D16&gt;F16,D16=""),0,1)</f>
        <v>1</v>
      </c>
      <c r="Z35" s="70">
        <f>IF(G16&gt;I16,1,0)</f>
        <v>0</v>
      </c>
      <c r="AA35" s="71">
        <f>IF(OR(G16&gt;I16,G16=""),0,1)</f>
        <v>1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0</v>
      </c>
      <c r="Y37" s="71">
        <f>IF(O12&lt;P12,1,0)</f>
        <v>1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0</v>
      </c>
      <c r="Y39" s="71">
        <f>IF(O14&lt;P14,1,0)</f>
        <v>1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0</v>
      </c>
      <c r="Y41" s="71">
        <f>IF(O16&lt;P16,1,0)</f>
        <v>1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B4">
      <selection activeCell="C17" sqref="C17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74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53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8" t="s">
        <v>76</v>
      </c>
      <c r="C12" s="59" t="s">
        <v>100</v>
      </c>
      <c r="D12" s="52">
        <v>18</v>
      </c>
      <c r="E12" s="42" t="s">
        <v>25</v>
      </c>
      <c r="F12" s="53">
        <v>21</v>
      </c>
      <c r="G12" s="52">
        <v>25</v>
      </c>
      <c r="H12" s="42" t="s">
        <v>25</v>
      </c>
      <c r="I12" s="53">
        <v>23</v>
      </c>
      <c r="J12" s="52">
        <v>21</v>
      </c>
      <c r="K12" s="42" t="s">
        <v>25</v>
      </c>
      <c r="L12" s="54">
        <v>17</v>
      </c>
      <c r="M12" s="61">
        <f>D12+G12+J12</f>
        <v>64</v>
      </c>
      <c r="N12" s="62">
        <f>F12+I12+L12</f>
        <v>61</v>
      </c>
      <c r="O12" s="63">
        <f aca="true" t="shared" si="0" ref="O12:P16">X31+Z31+AB31</f>
        <v>2</v>
      </c>
      <c r="P12" s="64">
        <f t="shared" si="0"/>
        <v>1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21</v>
      </c>
      <c r="B13" s="60" t="s">
        <v>77</v>
      </c>
      <c r="C13" s="60" t="s">
        <v>115</v>
      </c>
      <c r="D13" s="52">
        <v>21</v>
      </c>
      <c r="E13" s="43" t="s">
        <v>25</v>
      </c>
      <c r="F13" s="53">
        <v>7</v>
      </c>
      <c r="G13" s="52">
        <v>21</v>
      </c>
      <c r="H13" s="43" t="s">
        <v>25</v>
      </c>
      <c r="I13" s="53">
        <v>10</v>
      </c>
      <c r="J13" s="52"/>
      <c r="K13" s="43" t="s">
        <v>25</v>
      </c>
      <c r="L13" s="53"/>
      <c r="M13" s="61">
        <f>D13+G13+J13</f>
        <v>42</v>
      </c>
      <c r="N13" s="62">
        <f>F13+I13+L13</f>
        <v>17</v>
      </c>
      <c r="O13" s="63">
        <f t="shared" si="0"/>
        <v>2</v>
      </c>
      <c r="P13" s="64">
        <f t="shared" si="0"/>
        <v>0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22</v>
      </c>
      <c r="B14" s="60" t="s">
        <v>78</v>
      </c>
      <c r="C14" s="60" t="s">
        <v>61</v>
      </c>
      <c r="D14" s="52">
        <v>1</v>
      </c>
      <c r="E14" s="43" t="s">
        <v>25</v>
      </c>
      <c r="F14" s="53">
        <v>21</v>
      </c>
      <c r="G14" s="52">
        <v>7</v>
      </c>
      <c r="H14" s="43" t="s">
        <v>25</v>
      </c>
      <c r="I14" s="53">
        <v>21</v>
      </c>
      <c r="J14" s="52"/>
      <c r="K14" s="43" t="s">
        <v>25</v>
      </c>
      <c r="L14" s="53"/>
      <c r="M14" s="61">
        <f>D14+G14+J14</f>
        <v>8</v>
      </c>
      <c r="N14" s="62">
        <f>F14+I14+L14</f>
        <v>42</v>
      </c>
      <c r="O14" s="63">
        <f t="shared" si="0"/>
        <v>0</v>
      </c>
      <c r="P14" s="64">
        <f t="shared" si="0"/>
        <v>2</v>
      </c>
      <c r="Q14" s="63">
        <f t="shared" si="1"/>
        <v>0</v>
      </c>
      <c r="R14" s="64">
        <f t="shared" si="1"/>
        <v>1</v>
      </c>
      <c r="S14" s="20"/>
    </row>
    <row r="15" spans="1:19" ht="30" customHeight="1">
      <c r="A15" s="45" t="s">
        <v>23</v>
      </c>
      <c r="B15" s="60" t="s">
        <v>79</v>
      </c>
      <c r="C15" s="60" t="s">
        <v>117</v>
      </c>
      <c r="D15" s="52">
        <v>9</v>
      </c>
      <c r="E15" s="43" t="s">
        <v>25</v>
      </c>
      <c r="F15" s="53">
        <v>21</v>
      </c>
      <c r="G15" s="52">
        <v>21</v>
      </c>
      <c r="H15" s="43" t="s">
        <v>25</v>
      </c>
      <c r="I15" s="53">
        <v>17</v>
      </c>
      <c r="J15" s="52">
        <v>17</v>
      </c>
      <c r="K15" s="43" t="s">
        <v>25</v>
      </c>
      <c r="L15" s="53">
        <v>21</v>
      </c>
      <c r="M15" s="61">
        <f>D15+G15+J15</f>
        <v>47</v>
      </c>
      <c r="N15" s="62">
        <f>F15+I15+L15</f>
        <v>59</v>
      </c>
      <c r="O15" s="63">
        <f t="shared" si="0"/>
        <v>1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24</v>
      </c>
      <c r="B16" s="60" t="s">
        <v>80</v>
      </c>
      <c r="C16" s="60" t="s">
        <v>103</v>
      </c>
      <c r="D16" s="52">
        <v>21</v>
      </c>
      <c r="E16" s="44" t="s">
        <v>25</v>
      </c>
      <c r="F16" s="53">
        <v>11</v>
      </c>
      <c r="G16" s="52">
        <v>21</v>
      </c>
      <c r="H16" s="44" t="s">
        <v>25</v>
      </c>
      <c r="I16" s="53">
        <v>16</v>
      </c>
      <c r="J16" s="52"/>
      <c r="K16" s="44" t="s">
        <v>25</v>
      </c>
      <c r="L16" s="55"/>
      <c r="M16" s="61">
        <f>D16+G16+J16</f>
        <v>42</v>
      </c>
      <c r="N16" s="62">
        <f>F16+I16+L16</f>
        <v>27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">
        <v>74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203</v>
      </c>
      <c r="N17" s="66">
        <f t="shared" si="2"/>
        <v>206</v>
      </c>
      <c r="O17" s="67">
        <f t="shared" si="2"/>
        <v>7</v>
      </c>
      <c r="P17" s="68">
        <f t="shared" si="2"/>
        <v>5</v>
      </c>
      <c r="Q17" s="67">
        <f t="shared" si="2"/>
        <v>3</v>
      </c>
      <c r="R17" s="66">
        <f t="shared" si="2"/>
        <v>2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0</v>
      </c>
      <c r="Y31" s="71">
        <f>IF(OR(D12&gt;F12,D12=""),0,1)</f>
        <v>1</v>
      </c>
      <c r="Z31" s="70">
        <f>IF(G12&gt;I12,1,0)</f>
        <v>1</v>
      </c>
      <c r="AA31" s="71">
        <f>IF(OR(G12&gt;I12,G12=""),0,1)</f>
        <v>0</v>
      </c>
      <c r="AB31" s="70">
        <f>IF(J12&gt;L12,1,0)</f>
        <v>1</v>
      </c>
      <c r="AC31" s="71">
        <f>IF(OR(J12&gt;L12,J12=""),0,1)</f>
        <v>0</v>
      </c>
    </row>
    <row r="32" spans="23:29" ht="12.75">
      <c r="W32" s="3" t="s">
        <v>32</v>
      </c>
      <c r="X32" s="70">
        <f>IF(D13&gt;F13,1,0)</f>
        <v>1</v>
      </c>
      <c r="Y32" s="71">
        <f>IF(OR(D13&gt;F13,D13=""),0,1)</f>
        <v>0</v>
      </c>
      <c r="Z32" s="70">
        <f>IF(G13&gt;I13,1,0)</f>
        <v>1</v>
      </c>
      <c r="AA32" s="71">
        <f>IF(OR(G13&gt;I13,G13=""),0,1)</f>
        <v>0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0</v>
      </c>
      <c r="Y33" s="71">
        <f>IF(OR(D14&gt;F14,D14=""),0,1)</f>
        <v>1</v>
      </c>
      <c r="Z33" s="70">
        <f>IF(G14&gt;I14,1,0)</f>
        <v>0</v>
      </c>
      <c r="AA33" s="71">
        <f>IF(OR(G14&gt;I14,G14=""),0,1)</f>
        <v>1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0</v>
      </c>
      <c r="Y34" s="71">
        <f>IF(OR(D15&gt;F15,D15=""),0,1)</f>
        <v>1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1</v>
      </c>
    </row>
    <row r="35" spans="23:29" ht="12.75">
      <c r="W35" s="3" t="s">
        <v>35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0</v>
      </c>
      <c r="Y39" s="71">
        <f>IF(O14&lt;P14,1,0)</f>
        <v>1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41"/>
  <sheetViews>
    <sheetView zoomScale="75" zoomScaleNormal="75" workbookViewId="0" topLeftCell="A8">
      <selection activeCell="B12" sqref="B12:B16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74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75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8" t="s">
        <v>76</v>
      </c>
      <c r="C12" s="59" t="s">
        <v>81</v>
      </c>
      <c r="D12" s="52">
        <v>21</v>
      </c>
      <c r="E12" s="42" t="s">
        <v>25</v>
      </c>
      <c r="F12" s="53">
        <v>15</v>
      </c>
      <c r="G12" s="52">
        <v>21</v>
      </c>
      <c r="H12" s="42" t="s">
        <v>25</v>
      </c>
      <c r="I12" s="53">
        <v>12</v>
      </c>
      <c r="J12" s="52"/>
      <c r="K12" s="42" t="s">
        <v>25</v>
      </c>
      <c r="L12" s="54"/>
      <c r="M12" s="61">
        <f>D12+G12+J12</f>
        <v>42</v>
      </c>
      <c r="N12" s="62">
        <f>F12+I12+L12</f>
        <v>27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21</v>
      </c>
      <c r="B13" s="60" t="s">
        <v>77</v>
      </c>
      <c r="C13" s="60" t="s">
        <v>82</v>
      </c>
      <c r="D13" s="52">
        <v>21</v>
      </c>
      <c r="E13" s="43" t="s">
        <v>25</v>
      </c>
      <c r="F13" s="53">
        <v>16</v>
      </c>
      <c r="G13" s="52">
        <v>21</v>
      </c>
      <c r="H13" s="43" t="s">
        <v>25</v>
      </c>
      <c r="I13" s="53">
        <v>9</v>
      </c>
      <c r="J13" s="52"/>
      <c r="K13" s="43" t="s">
        <v>25</v>
      </c>
      <c r="L13" s="53"/>
      <c r="M13" s="61">
        <f>D13+G13+J13</f>
        <v>42</v>
      </c>
      <c r="N13" s="62">
        <f>F13+I13+L13</f>
        <v>25</v>
      </c>
      <c r="O13" s="63">
        <f t="shared" si="0"/>
        <v>2</v>
      </c>
      <c r="P13" s="64">
        <f t="shared" si="0"/>
        <v>0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22</v>
      </c>
      <c r="B14" s="60" t="s">
        <v>78</v>
      </c>
      <c r="C14" s="60" t="s">
        <v>83</v>
      </c>
      <c r="D14" s="52">
        <v>10</v>
      </c>
      <c r="E14" s="43" t="s">
        <v>25</v>
      </c>
      <c r="F14" s="53">
        <v>21</v>
      </c>
      <c r="G14" s="52">
        <v>3</v>
      </c>
      <c r="H14" s="43" t="s">
        <v>25</v>
      </c>
      <c r="I14" s="53">
        <v>21</v>
      </c>
      <c r="J14" s="52"/>
      <c r="K14" s="43" t="s">
        <v>25</v>
      </c>
      <c r="L14" s="53"/>
      <c r="M14" s="61">
        <f>D14+G14+J14</f>
        <v>13</v>
      </c>
      <c r="N14" s="62">
        <f>F14+I14+L14</f>
        <v>42</v>
      </c>
      <c r="O14" s="63">
        <f t="shared" si="0"/>
        <v>0</v>
      </c>
      <c r="P14" s="64">
        <f t="shared" si="0"/>
        <v>2</v>
      </c>
      <c r="Q14" s="63">
        <f t="shared" si="1"/>
        <v>0</v>
      </c>
      <c r="R14" s="64">
        <f t="shared" si="1"/>
        <v>1</v>
      </c>
      <c r="S14" s="20"/>
    </row>
    <row r="15" spans="1:19" ht="30" customHeight="1">
      <c r="A15" s="45" t="s">
        <v>23</v>
      </c>
      <c r="B15" s="60" t="s">
        <v>79</v>
      </c>
      <c r="C15" s="60" t="s">
        <v>84</v>
      </c>
      <c r="D15" s="52">
        <v>21</v>
      </c>
      <c r="E15" s="43" t="s">
        <v>25</v>
      </c>
      <c r="F15" s="53">
        <v>9</v>
      </c>
      <c r="G15" s="52">
        <v>17</v>
      </c>
      <c r="H15" s="43" t="s">
        <v>25</v>
      </c>
      <c r="I15" s="53">
        <v>21</v>
      </c>
      <c r="J15" s="52">
        <v>21</v>
      </c>
      <c r="K15" s="43" t="s">
        <v>25</v>
      </c>
      <c r="L15" s="53">
        <v>13</v>
      </c>
      <c r="M15" s="61">
        <f>D15+G15+J15</f>
        <v>59</v>
      </c>
      <c r="N15" s="62">
        <f>F15+I15+L15</f>
        <v>43</v>
      </c>
      <c r="O15" s="63">
        <f t="shared" si="0"/>
        <v>2</v>
      </c>
      <c r="P15" s="64">
        <f t="shared" si="0"/>
        <v>1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24</v>
      </c>
      <c r="B16" s="60" t="s">
        <v>80</v>
      </c>
      <c r="C16" s="60" t="s">
        <v>85</v>
      </c>
      <c r="D16" s="52">
        <v>21</v>
      </c>
      <c r="E16" s="44" t="s">
        <v>25</v>
      </c>
      <c r="F16" s="53">
        <v>17</v>
      </c>
      <c r="G16" s="52">
        <v>21</v>
      </c>
      <c r="H16" s="44" t="s">
        <v>25</v>
      </c>
      <c r="I16" s="53">
        <v>13</v>
      </c>
      <c r="J16" s="52"/>
      <c r="K16" s="44" t="s">
        <v>25</v>
      </c>
      <c r="L16" s="55"/>
      <c r="M16" s="61">
        <f>D16+G16+J16</f>
        <v>42</v>
      </c>
      <c r="N16" s="62">
        <f>F16+I16+L16</f>
        <v>30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">
        <v>74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198</v>
      </c>
      <c r="N17" s="66">
        <f t="shared" si="2"/>
        <v>167</v>
      </c>
      <c r="O17" s="67">
        <f t="shared" si="2"/>
        <v>8</v>
      </c>
      <c r="P17" s="68">
        <f t="shared" si="2"/>
        <v>3</v>
      </c>
      <c r="Q17" s="67">
        <f t="shared" si="2"/>
        <v>4</v>
      </c>
      <c r="R17" s="66">
        <f t="shared" si="2"/>
        <v>1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32</v>
      </c>
      <c r="X32" s="70">
        <f>IF(D13&gt;F13,1,0)</f>
        <v>1</v>
      </c>
      <c r="Y32" s="71">
        <f>IF(OR(D13&gt;F13,D13=""),0,1)</f>
        <v>0</v>
      </c>
      <c r="Z32" s="70">
        <f>IF(G13&gt;I13,1,0)</f>
        <v>1</v>
      </c>
      <c r="AA32" s="71">
        <f>IF(OR(G13&gt;I13,G13=""),0,1)</f>
        <v>0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0</v>
      </c>
      <c r="Y33" s="71">
        <f>IF(OR(D14&gt;F14,D14=""),0,1)</f>
        <v>1</v>
      </c>
      <c r="Z33" s="70">
        <f>IF(G14&gt;I14,1,0)</f>
        <v>0</v>
      </c>
      <c r="AA33" s="71">
        <f>IF(OR(G14&gt;I14,G14=""),0,1)</f>
        <v>1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1</v>
      </c>
      <c r="Y34" s="71">
        <f>IF(OR(D15&gt;F15,D15=""),0,1)</f>
        <v>0</v>
      </c>
      <c r="Z34" s="70">
        <f>IF(G15&gt;I15,1,0)</f>
        <v>0</v>
      </c>
      <c r="AA34" s="71">
        <f>IF(OR(G15&gt;I15,G15=""),0,1)</f>
        <v>1</v>
      </c>
      <c r="AB34" s="70">
        <f>IF(J15&gt;L15,1,0)</f>
        <v>1</v>
      </c>
      <c r="AC34" s="71">
        <f>IF(OR(J15&gt;L15,J15=""),0,1)</f>
        <v>0</v>
      </c>
    </row>
    <row r="35" spans="23:29" ht="12.75">
      <c r="W35" s="3" t="s">
        <v>35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0</v>
      </c>
      <c r="Y39" s="71">
        <f>IF(O14&lt;P14,1,0)</f>
        <v>1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41"/>
  <sheetViews>
    <sheetView zoomScale="75" zoomScaleNormal="75" workbookViewId="0" topLeftCell="A2">
      <selection activeCell="C9" sqref="C9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18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63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8" t="s">
        <v>64</v>
      </c>
      <c r="C12" s="59" t="s">
        <v>69</v>
      </c>
      <c r="D12" s="52">
        <v>21</v>
      </c>
      <c r="E12" s="42" t="s">
        <v>25</v>
      </c>
      <c r="F12" s="53">
        <v>18</v>
      </c>
      <c r="G12" s="52">
        <v>21</v>
      </c>
      <c r="H12" s="42" t="s">
        <v>25</v>
      </c>
      <c r="I12" s="53">
        <v>13</v>
      </c>
      <c r="J12" s="52"/>
      <c r="K12" s="42" t="s">
        <v>25</v>
      </c>
      <c r="L12" s="54"/>
      <c r="M12" s="61">
        <f>D12+G12+J12</f>
        <v>42</v>
      </c>
      <c r="N12" s="62">
        <f>F12+I12+L12</f>
        <v>31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21</v>
      </c>
      <c r="B13" s="60" t="s">
        <v>65</v>
      </c>
      <c r="C13" s="60" t="s">
        <v>70</v>
      </c>
      <c r="D13" s="52">
        <v>9</v>
      </c>
      <c r="E13" s="43" t="s">
        <v>25</v>
      </c>
      <c r="F13" s="53">
        <v>21</v>
      </c>
      <c r="G13" s="52">
        <v>11</v>
      </c>
      <c r="H13" s="43" t="s">
        <v>25</v>
      </c>
      <c r="I13" s="53">
        <v>21</v>
      </c>
      <c r="J13" s="52"/>
      <c r="K13" s="43" t="s">
        <v>25</v>
      </c>
      <c r="L13" s="53"/>
      <c r="M13" s="61">
        <f>D13+G13+J13</f>
        <v>20</v>
      </c>
      <c r="N13" s="62">
        <f>F13+I13+L13</f>
        <v>42</v>
      </c>
      <c r="O13" s="63">
        <f t="shared" si="0"/>
        <v>0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22</v>
      </c>
      <c r="B14" s="60" t="s">
        <v>66</v>
      </c>
      <c r="C14" s="60" t="s">
        <v>71</v>
      </c>
      <c r="D14" s="52">
        <v>12</v>
      </c>
      <c r="E14" s="43" t="s">
        <v>25</v>
      </c>
      <c r="F14" s="53">
        <v>21</v>
      </c>
      <c r="G14" s="52">
        <v>21</v>
      </c>
      <c r="H14" s="43" t="s">
        <v>25</v>
      </c>
      <c r="I14" s="53">
        <v>15</v>
      </c>
      <c r="J14" s="52">
        <v>21</v>
      </c>
      <c r="K14" s="43" t="s">
        <v>25</v>
      </c>
      <c r="L14" s="53">
        <v>19</v>
      </c>
      <c r="M14" s="61">
        <f>D14+G14+J14</f>
        <v>54</v>
      </c>
      <c r="N14" s="62">
        <f>F14+I14+L14</f>
        <v>55</v>
      </c>
      <c r="O14" s="63">
        <f t="shared" si="0"/>
        <v>2</v>
      </c>
      <c r="P14" s="64">
        <f t="shared" si="0"/>
        <v>1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23</v>
      </c>
      <c r="B15" s="60" t="s">
        <v>67</v>
      </c>
      <c r="C15" s="60" t="s">
        <v>72</v>
      </c>
      <c r="D15" s="52">
        <v>14</v>
      </c>
      <c r="E15" s="43" t="s">
        <v>25</v>
      </c>
      <c r="F15" s="53">
        <v>21</v>
      </c>
      <c r="G15" s="52">
        <v>12</v>
      </c>
      <c r="H15" s="43" t="s">
        <v>25</v>
      </c>
      <c r="I15" s="53">
        <v>21</v>
      </c>
      <c r="J15" s="52"/>
      <c r="K15" s="43" t="s">
        <v>25</v>
      </c>
      <c r="L15" s="53"/>
      <c r="M15" s="61">
        <f>D15+G15+J15</f>
        <v>26</v>
      </c>
      <c r="N15" s="62">
        <f>F15+I15+L15</f>
        <v>42</v>
      </c>
      <c r="O15" s="63">
        <f t="shared" si="0"/>
        <v>0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24</v>
      </c>
      <c r="B16" s="60" t="s">
        <v>68</v>
      </c>
      <c r="C16" s="60" t="s">
        <v>73</v>
      </c>
      <c r="D16" s="52">
        <v>21</v>
      </c>
      <c r="E16" s="44" t="s">
        <v>25</v>
      </c>
      <c r="F16" s="53">
        <v>17</v>
      </c>
      <c r="G16" s="52">
        <v>21</v>
      </c>
      <c r="H16" s="44" t="s">
        <v>25</v>
      </c>
      <c r="I16" s="53">
        <v>13</v>
      </c>
      <c r="J16" s="52"/>
      <c r="K16" s="44" t="s">
        <v>25</v>
      </c>
      <c r="L16" s="55"/>
      <c r="M16" s="61">
        <f>D16+G16+J16</f>
        <v>42</v>
      </c>
      <c r="N16" s="62">
        <f>F16+I16+L16</f>
        <v>30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">
        <v>18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184</v>
      </c>
      <c r="N17" s="66">
        <f t="shared" si="2"/>
        <v>200</v>
      </c>
      <c r="O17" s="67">
        <f t="shared" si="2"/>
        <v>6</v>
      </c>
      <c r="P17" s="68">
        <f t="shared" si="2"/>
        <v>5</v>
      </c>
      <c r="Q17" s="67">
        <f t="shared" si="2"/>
        <v>3</v>
      </c>
      <c r="R17" s="66">
        <f t="shared" si="2"/>
        <v>2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32</v>
      </c>
      <c r="X32" s="70">
        <f>IF(D13&gt;F13,1,0)</f>
        <v>0</v>
      </c>
      <c r="Y32" s="71">
        <f>IF(OR(D13&gt;F13,D13=""),0,1)</f>
        <v>1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0</v>
      </c>
      <c r="Y33" s="71">
        <f>IF(OR(D14&gt;F14,D14=""),0,1)</f>
        <v>1</v>
      </c>
      <c r="Z33" s="70">
        <f>IF(G14&gt;I14,1,0)</f>
        <v>1</v>
      </c>
      <c r="AA33" s="71">
        <f>IF(OR(G14&gt;I14,G14=""),0,1)</f>
        <v>0</v>
      </c>
      <c r="AB33" s="70">
        <f>IF(J14&gt;L14,1,0)</f>
        <v>1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0</v>
      </c>
      <c r="Y34" s="71">
        <f>IF(OR(D15&gt;F15,D15=""),0,1)</f>
        <v>1</v>
      </c>
      <c r="Z34" s="70">
        <f>IF(G15&gt;I15,1,0)</f>
        <v>0</v>
      </c>
      <c r="AA34" s="71">
        <f>IF(OR(G15&gt;I15,G15=""),0,1)</f>
        <v>1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35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41"/>
  <sheetViews>
    <sheetView zoomScale="75" zoomScaleNormal="75" workbookViewId="0" topLeftCell="A2">
      <selection activeCell="C17" sqref="C17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53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19</v>
      </c>
    </row>
    <row r="8" spans="1:19" ht="19.5" customHeight="1">
      <c r="A8" s="49" t="s">
        <v>4</v>
      </c>
      <c r="B8" s="56" t="s">
        <v>42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8" t="s">
        <v>100</v>
      </c>
      <c r="C12" s="59" t="s">
        <v>87</v>
      </c>
      <c r="D12" s="52">
        <v>21</v>
      </c>
      <c r="E12" s="42" t="s">
        <v>25</v>
      </c>
      <c r="F12" s="53">
        <v>10</v>
      </c>
      <c r="G12" s="52">
        <v>21</v>
      </c>
      <c r="H12" s="42" t="s">
        <v>25</v>
      </c>
      <c r="I12" s="53">
        <v>9</v>
      </c>
      <c r="J12" s="52"/>
      <c r="K12" s="42" t="s">
        <v>25</v>
      </c>
      <c r="L12" s="54"/>
      <c r="M12" s="61">
        <f>D12+G12+J12</f>
        <v>42</v>
      </c>
      <c r="N12" s="62">
        <f>F12+I12+L12</f>
        <v>19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21</v>
      </c>
      <c r="B13" s="60" t="s">
        <v>101</v>
      </c>
      <c r="C13" s="60" t="s">
        <v>88</v>
      </c>
      <c r="D13" s="52">
        <v>21</v>
      </c>
      <c r="E13" s="43" t="s">
        <v>25</v>
      </c>
      <c r="F13" s="53">
        <v>13</v>
      </c>
      <c r="G13" s="52">
        <v>21</v>
      </c>
      <c r="H13" s="43" t="s">
        <v>25</v>
      </c>
      <c r="I13" s="53">
        <v>5</v>
      </c>
      <c r="J13" s="52"/>
      <c r="K13" s="43" t="s">
        <v>25</v>
      </c>
      <c r="L13" s="53"/>
      <c r="M13" s="61">
        <f>D13+G13+J13</f>
        <v>42</v>
      </c>
      <c r="N13" s="62">
        <f>F13+I13+L13</f>
        <v>18</v>
      </c>
      <c r="O13" s="63">
        <f t="shared" si="0"/>
        <v>2</v>
      </c>
      <c r="P13" s="64">
        <f t="shared" si="0"/>
        <v>0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22</v>
      </c>
      <c r="B14" s="60" t="s">
        <v>61</v>
      </c>
      <c r="C14" s="60" t="s">
        <v>89</v>
      </c>
      <c r="D14" s="52">
        <v>21</v>
      </c>
      <c r="E14" s="43" t="s">
        <v>25</v>
      </c>
      <c r="F14" s="53">
        <v>16</v>
      </c>
      <c r="G14" s="52">
        <v>21</v>
      </c>
      <c r="H14" s="43" t="s">
        <v>25</v>
      </c>
      <c r="I14" s="53">
        <v>19</v>
      </c>
      <c r="J14" s="52"/>
      <c r="K14" s="43" t="s">
        <v>25</v>
      </c>
      <c r="L14" s="53"/>
      <c r="M14" s="61">
        <f>D14+G14+J14</f>
        <v>42</v>
      </c>
      <c r="N14" s="62">
        <f>F14+I14+L14</f>
        <v>35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23</v>
      </c>
      <c r="B15" s="60" t="s">
        <v>102</v>
      </c>
      <c r="C15" s="60" t="s">
        <v>90</v>
      </c>
      <c r="D15" s="52">
        <v>21</v>
      </c>
      <c r="E15" s="43" t="s">
        <v>25</v>
      </c>
      <c r="F15" s="53">
        <v>12</v>
      </c>
      <c r="G15" s="52">
        <v>21</v>
      </c>
      <c r="H15" s="43" t="s">
        <v>25</v>
      </c>
      <c r="I15" s="53">
        <v>11</v>
      </c>
      <c r="J15" s="52"/>
      <c r="K15" s="43" t="s">
        <v>25</v>
      </c>
      <c r="L15" s="53"/>
      <c r="M15" s="61">
        <f>D15+G15+J15</f>
        <v>42</v>
      </c>
      <c r="N15" s="62">
        <f>F15+I15+L15</f>
        <v>23</v>
      </c>
      <c r="O15" s="63">
        <f t="shared" si="0"/>
        <v>2</v>
      </c>
      <c r="P15" s="64">
        <f t="shared" si="0"/>
        <v>0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24</v>
      </c>
      <c r="B16" s="60" t="s">
        <v>103</v>
      </c>
      <c r="C16" s="60" t="s">
        <v>91</v>
      </c>
      <c r="D16" s="52">
        <v>21</v>
      </c>
      <c r="E16" s="44" t="s">
        <v>25</v>
      </c>
      <c r="F16" s="53">
        <v>10</v>
      </c>
      <c r="G16" s="52">
        <v>21</v>
      </c>
      <c r="H16" s="44" t="s">
        <v>25</v>
      </c>
      <c r="I16" s="53">
        <v>11</v>
      </c>
      <c r="J16" s="52"/>
      <c r="K16" s="44" t="s">
        <v>25</v>
      </c>
      <c r="L16" s="55"/>
      <c r="M16" s="61">
        <f>D16+G16+J16</f>
        <v>42</v>
      </c>
      <c r="N16" s="62">
        <f>F16+I16+L16</f>
        <v>21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">
        <v>53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210</v>
      </c>
      <c r="N17" s="66">
        <f t="shared" si="2"/>
        <v>116</v>
      </c>
      <c r="O17" s="67">
        <f t="shared" si="2"/>
        <v>10</v>
      </c>
      <c r="P17" s="68">
        <f t="shared" si="2"/>
        <v>0</v>
      </c>
      <c r="Q17" s="67">
        <f t="shared" si="2"/>
        <v>5</v>
      </c>
      <c r="R17" s="66">
        <f t="shared" si="2"/>
        <v>0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32</v>
      </c>
      <c r="X32" s="70">
        <f>IF(D13&gt;F13,1,0)</f>
        <v>1</v>
      </c>
      <c r="Y32" s="71">
        <f>IF(OR(D13&gt;F13,D13=""),0,1)</f>
        <v>0</v>
      </c>
      <c r="Z32" s="70">
        <f>IF(G13&gt;I13,1,0)</f>
        <v>1</v>
      </c>
      <c r="AA32" s="71">
        <f>IF(OR(G13&gt;I13,G13=""),0,1)</f>
        <v>0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1</v>
      </c>
      <c r="Y34" s="71">
        <f>IF(OR(D15&gt;F15,D15=""),0,1)</f>
        <v>0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35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41"/>
  <sheetViews>
    <sheetView zoomScale="75" zoomScaleNormal="75" workbookViewId="0" topLeftCell="A4">
      <selection activeCell="C12" sqref="C12:C16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41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54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8" t="s">
        <v>43</v>
      </c>
      <c r="C12" s="59" t="s">
        <v>121</v>
      </c>
      <c r="D12" s="52">
        <v>21</v>
      </c>
      <c r="E12" s="42" t="s">
        <v>25</v>
      </c>
      <c r="F12" s="53">
        <v>19</v>
      </c>
      <c r="G12" s="52">
        <v>14</v>
      </c>
      <c r="H12" s="42" t="s">
        <v>25</v>
      </c>
      <c r="I12" s="53">
        <v>21</v>
      </c>
      <c r="J12" s="52">
        <v>11</v>
      </c>
      <c r="K12" s="42" t="s">
        <v>25</v>
      </c>
      <c r="L12" s="54">
        <v>21</v>
      </c>
      <c r="M12" s="61">
        <f>D12+G12+J12</f>
        <v>46</v>
      </c>
      <c r="N12" s="62">
        <f>F12+I12+L12</f>
        <v>61</v>
      </c>
      <c r="O12" s="63">
        <f aca="true" t="shared" si="0" ref="O12:P16">X31+Z31+AB31</f>
        <v>1</v>
      </c>
      <c r="P12" s="64">
        <f t="shared" si="0"/>
        <v>2</v>
      </c>
      <c r="Q12" s="63">
        <f aca="true" t="shared" si="1" ref="Q12:R16">X37</f>
        <v>0</v>
      </c>
      <c r="R12" s="64">
        <f t="shared" si="1"/>
        <v>1</v>
      </c>
      <c r="S12" s="20"/>
    </row>
    <row r="13" spans="1:19" ht="30" customHeight="1">
      <c r="A13" s="45" t="s">
        <v>21</v>
      </c>
      <c r="B13" s="60" t="s">
        <v>44</v>
      </c>
      <c r="C13" s="60" t="s">
        <v>55</v>
      </c>
      <c r="D13" s="52">
        <v>21</v>
      </c>
      <c r="E13" s="43" t="s">
        <v>25</v>
      </c>
      <c r="F13" s="53">
        <v>6</v>
      </c>
      <c r="G13" s="52">
        <v>21</v>
      </c>
      <c r="H13" s="43" t="s">
        <v>25</v>
      </c>
      <c r="I13" s="53">
        <v>4</v>
      </c>
      <c r="J13" s="52"/>
      <c r="K13" s="43" t="s">
        <v>25</v>
      </c>
      <c r="L13" s="53"/>
      <c r="M13" s="61">
        <f>D13+G13+J13</f>
        <v>42</v>
      </c>
      <c r="N13" s="62">
        <f>F13+I13+L13</f>
        <v>10</v>
      </c>
      <c r="O13" s="63">
        <f t="shared" si="0"/>
        <v>2</v>
      </c>
      <c r="P13" s="64">
        <f t="shared" si="0"/>
        <v>0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22</v>
      </c>
      <c r="B14" s="60" t="s">
        <v>45</v>
      </c>
      <c r="C14" s="60" t="s">
        <v>130</v>
      </c>
      <c r="D14" s="52">
        <v>16</v>
      </c>
      <c r="E14" s="43" t="s">
        <v>25</v>
      </c>
      <c r="F14" s="53">
        <v>21</v>
      </c>
      <c r="G14" s="52">
        <v>10</v>
      </c>
      <c r="H14" s="43" t="s">
        <v>25</v>
      </c>
      <c r="I14" s="53">
        <v>21</v>
      </c>
      <c r="J14" s="52"/>
      <c r="K14" s="43" t="s">
        <v>25</v>
      </c>
      <c r="L14" s="53"/>
      <c r="M14" s="61">
        <f>D14+G14+J14</f>
        <v>26</v>
      </c>
      <c r="N14" s="62">
        <f>F14+I14+L14</f>
        <v>42</v>
      </c>
      <c r="O14" s="63">
        <f t="shared" si="0"/>
        <v>0</v>
      </c>
      <c r="P14" s="64">
        <f t="shared" si="0"/>
        <v>2</v>
      </c>
      <c r="Q14" s="63">
        <f t="shared" si="1"/>
        <v>0</v>
      </c>
      <c r="R14" s="64">
        <f t="shared" si="1"/>
        <v>1</v>
      </c>
      <c r="S14" s="20"/>
    </row>
    <row r="15" spans="1:19" ht="30" customHeight="1">
      <c r="A15" s="45" t="s">
        <v>23</v>
      </c>
      <c r="B15" s="60" t="s">
        <v>98</v>
      </c>
      <c r="C15" s="60" t="s">
        <v>99</v>
      </c>
      <c r="D15" s="52">
        <v>18</v>
      </c>
      <c r="E15" s="43" t="s">
        <v>25</v>
      </c>
      <c r="F15" s="53">
        <v>21</v>
      </c>
      <c r="G15" s="52">
        <v>24</v>
      </c>
      <c r="H15" s="43" t="s">
        <v>25</v>
      </c>
      <c r="I15" s="53">
        <v>22</v>
      </c>
      <c r="J15" s="52">
        <v>21</v>
      </c>
      <c r="K15" s="43" t="s">
        <v>25</v>
      </c>
      <c r="L15" s="53">
        <v>11</v>
      </c>
      <c r="M15" s="61">
        <f>D15+G15+J15</f>
        <v>63</v>
      </c>
      <c r="N15" s="62">
        <f>F15+I15+L15</f>
        <v>54</v>
      </c>
      <c r="O15" s="63">
        <f t="shared" si="0"/>
        <v>2</v>
      </c>
      <c r="P15" s="64">
        <f t="shared" si="0"/>
        <v>1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24</v>
      </c>
      <c r="B16" s="60" t="s">
        <v>47</v>
      </c>
      <c r="C16" s="60" t="s">
        <v>58</v>
      </c>
      <c r="D16" s="52">
        <v>13</v>
      </c>
      <c r="E16" s="44" t="s">
        <v>25</v>
      </c>
      <c r="F16" s="53">
        <v>21</v>
      </c>
      <c r="G16" s="52">
        <v>9</v>
      </c>
      <c r="H16" s="44" t="s">
        <v>25</v>
      </c>
      <c r="I16" s="53">
        <v>21</v>
      </c>
      <c r="J16" s="52"/>
      <c r="K16" s="44" t="s">
        <v>25</v>
      </c>
      <c r="L16" s="55"/>
      <c r="M16" s="61">
        <f>D16+G16+J16</f>
        <v>22</v>
      </c>
      <c r="N16" s="62">
        <f>F16+I16+L16</f>
        <v>42</v>
      </c>
      <c r="O16" s="63">
        <f t="shared" si="0"/>
        <v>0</v>
      </c>
      <c r="P16" s="64">
        <f t="shared" si="0"/>
        <v>2</v>
      </c>
      <c r="Q16" s="63">
        <f t="shared" si="1"/>
        <v>0</v>
      </c>
      <c r="R16" s="64">
        <f t="shared" si="1"/>
        <v>1</v>
      </c>
      <c r="S16" s="20"/>
    </row>
    <row r="17" spans="1:19" ht="34.5" customHeight="1" thickBot="1">
      <c r="A17" s="47" t="s">
        <v>10</v>
      </c>
      <c r="B17" s="69" t="s">
        <v>54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199</v>
      </c>
      <c r="N17" s="66">
        <f t="shared" si="2"/>
        <v>209</v>
      </c>
      <c r="O17" s="67">
        <f t="shared" si="2"/>
        <v>5</v>
      </c>
      <c r="P17" s="68">
        <f t="shared" si="2"/>
        <v>7</v>
      </c>
      <c r="Q17" s="67">
        <f t="shared" si="2"/>
        <v>2</v>
      </c>
      <c r="R17" s="66">
        <f t="shared" si="2"/>
        <v>3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1</v>
      </c>
      <c r="Y31" s="71">
        <f>IF(OR(D12&gt;F12,D12=""),0,1)</f>
        <v>0</v>
      </c>
      <c r="Z31" s="70">
        <f>IF(G12&gt;I12,1,0)</f>
        <v>0</v>
      </c>
      <c r="AA31" s="71">
        <f>IF(OR(G12&gt;I12,G12=""),0,1)</f>
        <v>1</v>
      </c>
      <c r="AB31" s="70">
        <f>IF(J12&gt;L12,1,0)</f>
        <v>0</v>
      </c>
      <c r="AC31" s="71">
        <f>IF(OR(J12&gt;L12,J12=""),0,1)</f>
        <v>1</v>
      </c>
    </row>
    <row r="32" spans="23:29" ht="12.75">
      <c r="W32" s="3" t="s">
        <v>32</v>
      </c>
      <c r="X32" s="70">
        <f>IF(D13&gt;F13,1,0)</f>
        <v>1</v>
      </c>
      <c r="Y32" s="71">
        <f>IF(OR(D13&gt;F13,D13=""),0,1)</f>
        <v>0</v>
      </c>
      <c r="Z32" s="70">
        <f>IF(G13&gt;I13,1,0)</f>
        <v>1</v>
      </c>
      <c r="AA32" s="71">
        <f>IF(OR(G13&gt;I13,G13=""),0,1)</f>
        <v>0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0</v>
      </c>
      <c r="Y33" s="71">
        <f>IF(OR(D14&gt;F14,D14=""),0,1)</f>
        <v>1</v>
      </c>
      <c r="Z33" s="70">
        <f>IF(G14&gt;I14,1,0)</f>
        <v>0</v>
      </c>
      <c r="AA33" s="71">
        <f>IF(OR(G14&gt;I14,G14=""),0,1)</f>
        <v>1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0</v>
      </c>
      <c r="Y34" s="71">
        <f>IF(OR(D15&gt;F15,D15=""),0,1)</f>
        <v>1</v>
      </c>
      <c r="Z34" s="70">
        <f>IF(G15&gt;I15,1,0)</f>
        <v>1</v>
      </c>
      <c r="AA34" s="71">
        <f>IF(OR(G15&gt;I15,G15=""),0,1)</f>
        <v>0</v>
      </c>
      <c r="AB34" s="70">
        <f>IF(J15&gt;L15,1,0)</f>
        <v>1</v>
      </c>
      <c r="AC34" s="71">
        <f>IF(OR(J15&gt;L15,J15=""),0,1)</f>
        <v>0</v>
      </c>
    </row>
    <row r="35" spans="23:29" ht="12.75">
      <c r="W35" s="3" t="s">
        <v>35</v>
      </c>
      <c r="X35" s="70">
        <f>IF(D16&gt;F16,1,0)</f>
        <v>0</v>
      </c>
      <c r="Y35" s="71">
        <f>IF(OR(D16&gt;F16,D16=""),0,1)</f>
        <v>1</v>
      </c>
      <c r="Z35" s="70">
        <f>IF(G16&gt;I16,1,0)</f>
        <v>0</v>
      </c>
      <c r="AA35" s="71">
        <f>IF(OR(G16&gt;I16,G16=""),0,1)</f>
        <v>1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0</v>
      </c>
      <c r="Y37" s="71">
        <f>IF(O12&lt;P12,1,0)</f>
        <v>1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0</v>
      </c>
      <c r="Y39" s="71">
        <f>IF(O14&lt;P14,1,0)</f>
        <v>1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0</v>
      </c>
      <c r="Y41" s="71">
        <f>IF(O16&lt;P16,1,0)</f>
        <v>1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41"/>
  <sheetViews>
    <sheetView zoomScale="75" zoomScaleNormal="75" workbookViewId="0" topLeftCell="A4">
      <selection activeCell="C17" sqref="C17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74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63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8" t="s">
        <v>76</v>
      </c>
      <c r="C12" s="59" t="s">
        <v>69</v>
      </c>
      <c r="D12" s="52">
        <v>21</v>
      </c>
      <c r="E12" s="42" t="s">
        <v>25</v>
      </c>
      <c r="F12" s="53">
        <v>19</v>
      </c>
      <c r="G12" s="52">
        <v>19</v>
      </c>
      <c r="H12" s="42" t="s">
        <v>25</v>
      </c>
      <c r="I12" s="53">
        <v>21</v>
      </c>
      <c r="J12" s="52">
        <v>15</v>
      </c>
      <c r="K12" s="42" t="s">
        <v>25</v>
      </c>
      <c r="L12" s="54">
        <v>21</v>
      </c>
      <c r="M12" s="61">
        <f>D12+G12+J12</f>
        <v>55</v>
      </c>
      <c r="N12" s="62">
        <f>F12+I12+L12</f>
        <v>61</v>
      </c>
      <c r="O12" s="63">
        <f aca="true" t="shared" si="0" ref="O12:P16">X31+Z31+AB31</f>
        <v>1</v>
      </c>
      <c r="P12" s="64">
        <v>2</v>
      </c>
      <c r="Q12" s="63">
        <f aca="true" t="shared" si="1" ref="Q12:R16">X37</f>
        <v>0</v>
      </c>
      <c r="R12" s="64">
        <f t="shared" si="1"/>
        <v>1</v>
      </c>
      <c r="S12" s="20"/>
    </row>
    <row r="13" spans="1:19" ht="30" customHeight="1">
      <c r="A13" s="45" t="s">
        <v>21</v>
      </c>
      <c r="B13" s="60" t="s">
        <v>77</v>
      </c>
      <c r="C13" s="60" t="s">
        <v>70</v>
      </c>
      <c r="D13" s="52">
        <v>21</v>
      </c>
      <c r="E13" s="43" t="s">
        <v>25</v>
      </c>
      <c r="F13" s="53">
        <v>14</v>
      </c>
      <c r="G13" s="52">
        <v>21</v>
      </c>
      <c r="H13" s="43" t="s">
        <v>25</v>
      </c>
      <c r="I13" s="53">
        <v>11</v>
      </c>
      <c r="J13" s="52"/>
      <c r="K13" s="43" t="s">
        <v>25</v>
      </c>
      <c r="L13" s="53"/>
      <c r="M13" s="61">
        <f>D13+G13+J13</f>
        <v>42</v>
      </c>
      <c r="N13" s="62">
        <f>F13+I13+L13</f>
        <v>25</v>
      </c>
      <c r="O13" s="63">
        <f t="shared" si="0"/>
        <v>2</v>
      </c>
      <c r="P13" s="64">
        <f t="shared" si="0"/>
        <v>0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22</v>
      </c>
      <c r="B14" s="60" t="s">
        <v>104</v>
      </c>
      <c r="C14" s="60" t="s">
        <v>86</v>
      </c>
      <c r="D14" s="52">
        <v>10</v>
      </c>
      <c r="E14" s="43" t="s">
        <v>25</v>
      </c>
      <c r="F14" s="53">
        <v>21</v>
      </c>
      <c r="G14" s="52">
        <v>10</v>
      </c>
      <c r="H14" s="43" t="s">
        <v>25</v>
      </c>
      <c r="I14" s="53">
        <v>21</v>
      </c>
      <c r="J14" s="52"/>
      <c r="K14" s="43" t="s">
        <v>25</v>
      </c>
      <c r="L14" s="53"/>
      <c r="M14" s="61">
        <f>D14+G14+J14</f>
        <v>20</v>
      </c>
      <c r="N14" s="62">
        <f>F14+I14+L14</f>
        <v>42</v>
      </c>
      <c r="O14" s="63">
        <f t="shared" si="0"/>
        <v>0</v>
      </c>
      <c r="P14" s="64">
        <f t="shared" si="0"/>
        <v>2</v>
      </c>
      <c r="Q14" s="63">
        <f t="shared" si="1"/>
        <v>0</v>
      </c>
      <c r="R14" s="64">
        <f t="shared" si="1"/>
        <v>1</v>
      </c>
      <c r="S14" s="20"/>
    </row>
    <row r="15" spans="1:19" ht="30" customHeight="1">
      <c r="A15" s="45" t="s">
        <v>23</v>
      </c>
      <c r="B15" s="60" t="s">
        <v>105</v>
      </c>
      <c r="C15" s="60" t="s">
        <v>72</v>
      </c>
      <c r="D15" s="52">
        <v>19</v>
      </c>
      <c r="E15" s="43" t="s">
        <v>25</v>
      </c>
      <c r="F15" s="53">
        <v>21</v>
      </c>
      <c r="G15" s="52">
        <v>8</v>
      </c>
      <c r="H15" s="43" t="s">
        <v>25</v>
      </c>
      <c r="I15" s="53">
        <v>21</v>
      </c>
      <c r="J15" s="52"/>
      <c r="K15" s="43" t="s">
        <v>25</v>
      </c>
      <c r="L15" s="53"/>
      <c r="M15" s="61">
        <f>D15+G15+J15</f>
        <v>27</v>
      </c>
      <c r="N15" s="62">
        <f>F15+I15+L15</f>
        <v>42</v>
      </c>
      <c r="O15" s="63">
        <f t="shared" si="0"/>
        <v>0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24</v>
      </c>
      <c r="B16" s="60" t="s">
        <v>106</v>
      </c>
      <c r="C16" s="60" t="s">
        <v>73</v>
      </c>
      <c r="D16" s="52">
        <v>21</v>
      </c>
      <c r="E16" s="44" t="s">
        <v>25</v>
      </c>
      <c r="F16" s="53">
        <v>16</v>
      </c>
      <c r="G16" s="52">
        <v>27</v>
      </c>
      <c r="H16" s="44" t="s">
        <v>25</v>
      </c>
      <c r="I16" s="53">
        <v>25</v>
      </c>
      <c r="J16" s="52"/>
      <c r="K16" s="44" t="s">
        <v>25</v>
      </c>
      <c r="L16" s="55"/>
      <c r="M16" s="61">
        <f>D16+G16+J16</f>
        <v>48</v>
      </c>
      <c r="N16" s="62">
        <f>F16+I16+L16</f>
        <v>41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">
        <v>63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192</v>
      </c>
      <c r="N17" s="66">
        <f t="shared" si="2"/>
        <v>211</v>
      </c>
      <c r="O17" s="67">
        <f t="shared" si="2"/>
        <v>5</v>
      </c>
      <c r="P17" s="68">
        <f t="shared" si="2"/>
        <v>6</v>
      </c>
      <c r="Q17" s="67">
        <f t="shared" si="2"/>
        <v>2</v>
      </c>
      <c r="R17" s="66">
        <f t="shared" si="2"/>
        <v>3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1</v>
      </c>
      <c r="Y31" s="71">
        <f>IF(OR(D12&gt;F12,D12=""),0,1)</f>
        <v>0</v>
      </c>
      <c r="Z31" s="70">
        <f>IF(G12&gt;I12,1,0)</f>
        <v>0</v>
      </c>
      <c r="AA31" s="71">
        <f>IF(OR(G12&gt;I12,G12=""),0,1)</f>
        <v>1</v>
      </c>
      <c r="AB31" s="70">
        <f>IF(J12&gt;L12,1,0)</f>
        <v>0</v>
      </c>
      <c r="AC31" s="71">
        <f>IF(OR(J12&gt;L12,J12=""),0,1)</f>
        <v>1</v>
      </c>
    </row>
    <row r="32" spans="23:29" ht="12.75">
      <c r="W32" s="3" t="s">
        <v>32</v>
      </c>
      <c r="X32" s="70">
        <f>IF(D13&gt;F13,1,0)</f>
        <v>1</v>
      </c>
      <c r="Y32" s="71">
        <f>IF(OR(D13&gt;F13,D13=""),0,1)</f>
        <v>0</v>
      </c>
      <c r="Z32" s="70">
        <f>IF(G13&gt;I13,1,0)</f>
        <v>1</v>
      </c>
      <c r="AA32" s="71">
        <f>IF(OR(G13&gt;I13,G13=""),0,1)</f>
        <v>0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0</v>
      </c>
      <c r="Y33" s="71">
        <f>IF(OR(D14&gt;F14,D14=""),0,1)</f>
        <v>1</v>
      </c>
      <c r="Z33" s="70">
        <f>IF(G14&gt;I14,1,0)</f>
        <v>0</v>
      </c>
      <c r="AA33" s="71">
        <f>IF(OR(G14&gt;I14,G14=""),0,1)</f>
        <v>1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0</v>
      </c>
      <c r="Y34" s="71">
        <f>IF(OR(D15&gt;F15,D15=""),0,1)</f>
        <v>1</v>
      </c>
      <c r="Z34" s="70">
        <f>IF(G15&gt;I15,1,0)</f>
        <v>0</v>
      </c>
      <c r="AA34" s="71">
        <f>IF(OR(G15&gt;I15,G15=""),0,1)</f>
        <v>1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35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0</v>
      </c>
      <c r="Y37" s="71">
        <f>IF(O12&lt;P12,1,0)</f>
        <v>1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0</v>
      </c>
      <c r="Y39" s="71">
        <f>IF(O14&lt;P14,1,0)</f>
        <v>1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41"/>
  <sheetViews>
    <sheetView zoomScale="75" zoomScaleNormal="75" workbookViewId="0" topLeftCell="A1">
      <selection activeCell="B17" sqref="B17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18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75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8" t="s">
        <v>64</v>
      </c>
      <c r="C12" s="59" t="s">
        <v>94</v>
      </c>
      <c r="D12" s="52">
        <v>21</v>
      </c>
      <c r="E12" s="42" t="s">
        <v>25</v>
      </c>
      <c r="F12" s="53">
        <v>8</v>
      </c>
      <c r="G12" s="52">
        <v>21</v>
      </c>
      <c r="H12" s="42" t="s">
        <v>25</v>
      </c>
      <c r="I12" s="53">
        <v>3</v>
      </c>
      <c r="J12" s="52"/>
      <c r="K12" s="42" t="s">
        <v>25</v>
      </c>
      <c r="L12" s="54"/>
      <c r="M12" s="61">
        <f>D12+G12+J12</f>
        <v>42</v>
      </c>
      <c r="N12" s="62">
        <f>F12+I12+L12</f>
        <v>11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21</v>
      </c>
      <c r="B13" s="60" t="s">
        <v>65</v>
      </c>
      <c r="C13" s="60" t="s">
        <v>82</v>
      </c>
      <c r="D13" s="52">
        <v>11</v>
      </c>
      <c r="E13" s="43" t="s">
        <v>25</v>
      </c>
      <c r="F13" s="53">
        <v>21</v>
      </c>
      <c r="G13" s="52">
        <v>13</v>
      </c>
      <c r="H13" s="43" t="s">
        <v>25</v>
      </c>
      <c r="I13" s="53">
        <v>21</v>
      </c>
      <c r="J13" s="52"/>
      <c r="K13" s="43" t="s">
        <v>25</v>
      </c>
      <c r="L13" s="53"/>
      <c r="M13" s="61">
        <f>D13+G13+J13</f>
        <v>24</v>
      </c>
      <c r="N13" s="62">
        <f>F13+I13+L13</f>
        <v>42</v>
      </c>
      <c r="O13" s="63">
        <f t="shared" si="0"/>
        <v>0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22</v>
      </c>
      <c r="B14" s="60" t="s">
        <v>92</v>
      </c>
      <c r="C14" s="60" t="s">
        <v>95</v>
      </c>
      <c r="D14" s="52">
        <v>21</v>
      </c>
      <c r="E14" s="43" t="s">
        <v>25</v>
      </c>
      <c r="F14" s="53">
        <v>19</v>
      </c>
      <c r="G14" s="52">
        <v>21</v>
      </c>
      <c r="H14" s="43" t="s">
        <v>25</v>
      </c>
      <c r="I14" s="53">
        <v>18</v>
      </c>
      <c r="J14" s="52"/>
      <c r="K14" s="43" t="s">
        <v>25</v>
      </c>
      <c r="L14" s="53"/>
      <c r="M14" s="61">
        <f>D14+G14+J14</f>
        <v>42</v>
      </c>
      <c r="N14" s="62">
        <f>F14+I14+L14</f>
        <v>37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23</v>
      </c>
      <c r="B15" s="60" t="s">
        <v>93</v>
      </c>
      <c r="C15" s="60" t="s">
        <v>96</v>
      </c>
      <c r="D15" s="52">
        <v>21</v>
      </c>
      <c r="E15" s="43" t="s">
        <v>25</v>
      </c>
      <c r="F15" s="53">
        <v>16</v>
      </c>
      <c r="G15" s="52">
        <v>18</v>
      </c>
      <c r="H15" s="43" t="s">
        <v>25</v>
      </c>
      <c r="I15" s="53">
        <v>21</v>
      </c>
      <c r="J15" s="52">
        <v>21</v>
      </c>
      <c r="K15" s="43" t="s">
        <v>25</v>
      </c>
      <c r="L15" s="53">
        <v>14</v>
      </c>
      <c r="M15" s="61">
        <f>D15+G15+J15</f>
        <v>60</v>
      </c>
      <c r="N15" s="62">
        <f>F15+I15+L15</f>
        <v>51</v>
      </c>
      <c r="O15" s="63">
        <f t="shared" si="0"/>
        <v>2</v>
      </c>
      <c r="P15" s="64">
        <f t="shared" si="0"/>
        <v>1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24</v>
      </c>
      <c r="B16" s="60" t="s">
        <v>68</v>
      </c>
      <c r="C16" s="60" t="s">
        <v>97</v>
      </c>
      <c r="D16" s="52">
        <v>21</v>
      </c>
      <c r="E16" s="44" t="s">
        <v>25</v>
      </c>
      <c r="F16" s="53">
        <v>19</v>
      </c>
      <c r="G16" s="52">
        <v>21</v>
      </c>
      <c r="H16" s="44" t="s">
        <v>25</v>
      </c>
      <c r="I16" s="53">
        <v>16</v>
      </c>
      <c r="J16" s="52"/>
      <c r="K16" s="44" t="s">
        <v>25</v>
      </c>
      <c r="L16" s="55"/>
      <c r="M16" s="61">
        <f>D16+G16+J16</f>
        <v>42</v>
      </c>
      <c r="N16" s="62">
        <f>F16+I16+L16</f>
        <v>35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">
        <v>18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210</v>
      </c>
      <c r="N17" s="66">
        <f t="shared" si="2"/>
        <v>176</v>
      </c>
      <c r="O17" s="67">
        <f t="shared" si="2"/>
        <v>8</v>
      </c>
      <c r="P17" s="68">
        <f t="shared" si="2"/>
        <v>3</v>
      </c>
      <c r="Q17" s="67">
        <f t="shared" si="2"/>
        <v>4</v>
      </c>
      <c r="R17" s="66">
        <f t="shared" si="2"/>
        <v>1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32</v>
      </c>
      <c r="X32" s="70">
        <f>IF(D13&gt;F13,1,0)</f>
        <v>0</v>
      </c>
      <c r="Y32" s="71">
        <f>IF(OR(D13&gt;F13,D13=""),0,1)</f>
        <v>1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33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1</v>
      </c>
      <c r="Y34" s="71">
        <f>IF(OR(D15&gt;F15,D15=""),0,1)</f>
        <v>0</v>
      </c>
      <c r="Z34" s="70">
        <f>IF(G15&gt;I15,1,0)</f>
        <v>0</v>
      </c>
      <c r="AA34" s="71">
        <f>IF(OR(G15&gt;I15,G15=""),0,1)</f>
        <v>1</v>
      </c>
      <c r="AB34" s="70">
        <f>IF(J15&gt;L15,1,0)</f>
        <v>1</v>
      </c>
      <c r="AC34" s="71">
        <f>IF(OR(J15&gt;L15,J15=""),0,1)</f>
        <v>0</v>
      </c>
    </row>
    <row r="35" spans="23:29" ht="12.75">
      <c r="W35" s="3" t="s">
        <v>35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B4">
      <selection activeCell="C17" sqref="C17"/>
    </sheetView>
  </sheetViews>
  <sheetFormatPr defaultColWidth="9.00390625" defaultRowHeight="12.75"/>
  <cols>
    <col min="1" max="1" width="13.00390625" style="3" customWidth="1"/>
    <col min="2" max="3" width="34.625" style="3" customWidth="1"/>
    <col min="4" max="4" width="2.625" style="3" customWidth="1"/>
    <col min="5" max="5" width="1.37890625" style="3" customWidth="1"/>
    <col min="6" max="7" width="2.625" style="3" customWidth="1"/>
    <col min="8" max="8" width="1.37890625" style="3" customWidth="1"/>
    <col min="9" max="10" width="2.625" style="3" customWidth="1"/>
    <col min="11" max="11" width="1.37890625" style="3" customWidth="1"/>
    <col min="12" max="12" width="2.625" style="3" customWidth="1"/>
    <col min="13" max="14" width="5.50390625" style="3" customWidth="1"/>
    <col min="15" max="18" width="4.375" style="3" customWidth="1"/>
    <col min="19" max="19" width="16.375" style="3" customWidth="1"/>
    <col min="20" max="20" width="2.375" style="3" customWidth="1"/>
    <col min="21" max="22" width="9.125" style="3" customWidth="1"/>
    <col min="23" max="34" width="2.625" style="3" customWidth="1"/>
    <col min="35" max="16384" width="9.125" style="3" customWidth="1"/>
  </cols>
  <sheetData>
    <row r="2" spans="1:19" ht="3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6" t="s">
        <v>42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37</v>
      </c>
    </row>
    <row r="8" spans="1:19" ht="19.5" customHeight="1">
      <c r="A8" s="49" t="s">
        <v>4</v>
      </c>
      <c r="B8" s="56" t="s">
        <v>54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38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26</v>
      </c>
      <c r="N10" s="79"/>
      <c r="O10" s="78" t="s">
        <v>27</v>
      </c>
      <c r="P10" s="79"/>
      <c r="Q10" s="78" t="s">
        <v>28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20</v>
      </c>
      <c r="B12" s="59" t="s">
        <v>48</v>
      </c>
      <c r="C12" s="59" t="s">
        <v>121</v>
      </c>
      <c r="D12" s="52">
        <v>12</v>
      </c>
      <c r="E12" s="42" t="s">
        <v>25</v>
      </c>
      <c r="F12" s="53">
        <v>21</v>
      </c>
      <c r="G12" s="52">
        <v>16</v>
      </c>
      <c r="H12" s="42" t="s">
        <v>25</v>
      </c>
      <c r="I12" s="53">
        <v>21</v>
      </c>
      <c r="J12" s="52"/>
      <c r="K12" s="42" t="s">
        <v>25</v>
      </c>
      <c r="L12" s="54"/>
      <c r="M12" s="61">
        <f>D12+G12+J12</f>
        <v>28</v>
      </c>
      <c r="N12" s="62">
        <f>F12+I12+L12</f>
        <v>42</v>
      </c>
      <c r="O12" s="63">
        <f aca="true" t="shared" si="0" ref="O12:P16">X31+Z31+AB31</f>
        <v>0</v>
      </c>
      <c r="P12" s="64">
        <f t="shared" si="0"/>
        <v>2</v>
      </c>
      <c r="Q12" s="63">
        <f aca="true" t="shared" si="1" ref="Q12:R16">X37</f>
        <v>0</v>
      </c>
      <c r="R12" s="64">
        <f t="shared" si="1"/>
        <v>1</v>
      </c>
      <c r="S12" s="20"/>
    </row>
    <row r="13" spans="1:19" ht="30" customHeight="1">
      <c r="A13" s="45" t="s">
        <v>21</v>
      </c>
      <c r="B13" s="60" t="s">
        <v>49</v>
      </c>
      <c r="C13" s="60" t="s">
        <v>122</v>
      </c>
      <c r="D13" s="52">
        <v>21</v>
      </c>
      <c r="E13" s="43" t="s">
        <v>25</v>
      </c>
      <c r="F13" s="53">
        <v>15</v>
      </c>
      <c r="G13" s="52">
        <v>13</v>
      </c>
      <c r="H13" s="43" t="s">
        <v>25</v>
      </c>
      <c r="I13" s="53">
        <v>21</v>
      </c>
      <c r="J13" s="52">
        <v>15</v>
      </c>
      <c r="K13" s="43" t="s">
        <v>25</v>
      </c>
      <c r="L13" s="53">
        <v>21</v>
      </c>
      <c r="M13" s="61">
        <f>D13+G13+J13</f>
        <v>49</v>
      </c>
      <c r="N13" s="62">
        <f>F13+I13+L13</f>
        <v>57</v>
      </c>
      <c r="O13" s="63">
        <f t="shared" si="0"/>
        <v>1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22</v>
      </c>
      <c r="B14" s="60" t="s">
        <v>50</v>
      </c>
      <c r="C14" s="60" t="s">
        <v>123</v>
      </c>
      <c r="D14" s="52">
        <v>15</v>
      </c>
      <c r="E14" s="43" t="s">
        <v>25</v>
      </c>
      <c r="F14" s="53">
        <v>21</v>
      </c>
      <c r="G14" s="52">
        <v>17</v>
      </c>
      <c r="H14" s="43" t="s">
        <v>25</v>
      </c>
      <c r="I14" s="53">
        <v>21</v>
      </c>
      <c r="J14" s="52"/>
      <c r="K14" s="43" t="s">
        <v>25</v>
      </c>
      <c r="L14" s="53"/>
      <c r="M14" s="61">
        <f>D14+G14+J14</f>
        <v>32</v>
      </c>
      <c r="N14" s="62">
        <f>F14+I14+L14</f>
        <v>42</v>
      </c>
      <c r="O14" s="63">
        <f t="shared" si="0"/>
        <v>0</v>
      </c>
      <c r="P14" s="64">
        <f t="shared" si="0"/>
        <v>2</v>
      </c>
      <c r="Q14" s="63">
        <f t="shared" si="1"/>
        <v>0</v>
      </c>
      <c r="R14" s="64">
        <f t="shared" si="1"/>
        <v>1</v>
      </c>
      <c r="S14" s="20"/>
    </row>
    <row r="15" spans="1:19" ht="30" customHeight="1">
      <c r="A15" s="45" t="s">
        <v>23</v>
      </c>
      <c r="B15" s="60" t="s">
        <v>51</v>
      </c>
      <c r="C15" s="60" t="s">
        <v>124</v>
      </c>
      <c r="D15" s="52">
        <v>11</v>
      </c>
      <c r="E15" s="43" t="s">
        <v>25</v>
      </c>
      <c r="F15" s="53">
        <v>21</v>
      </c>
      <c r="G15" s="52">
        <v>8</v>
      </c>
      <c r="H15" s="43" t="s">
        <v>25</v>
      </c>
      <c r="I15" s="53">
        <v>21</v>
      </c>
      <c r="J15" s="52"/>
      <c r="K15" s="43" t="s">
        <v>25</v>
      </c>
      <c r="L15" s="53"/>
      <c r="M15" s="61">
        <f>D15+G15+J15</f>
        <v>19</v>
      </c>
      <c r="N15" s="62">
        <f>F15+I15+L15</f>
        <v>42</v>
      </c>
      <c r="O15" s="63">
        <f t="shared" si="0"/>
        <v>0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24</v>
      </c>
      <c r="B16" s="60" t="s">
        <v>52</v>
      </c>
      <c r="C16" s="60" t="s">
        <v>125</v>
      </c>
      <c r="D16" s="52">
        <v>14</v>
      </c>
      <c r="E16" s="44" t="s">
        <v>25</v>
      </c>
      <c r="F16" s="53">
        <v>21</v>
      </c>
      <c r="G16" s="52">
        <v>14</v>
      </c>
      <c r="H16" s="44" t="s">
        <v>25</v>
      </c>
      <c r="I16" s="53">
        <v>21</v>
      </c>
      <c r="J16" s="52"/>
      <c r="K16" s="44" t="s">
        <v>25</v>
      </c>
      <c r="L16" s="55"/>
      <c r="M16" s="61">
        <f>D16+G16+J16</f>
        <v>28</v>
      </c>
      <c r="N16" s="62">
        <f>F16+I16+L16</f>
        <v>42</v>
      </c>
      <c r="O16" s="63">
        <f t="shared" si="0"/>
        <v>0</v>
      </c>
      <c r="P16" s="64">
        <f t="shared" si="0"/>
        <v>2</v>
      </c>
      <c r="Q16" s="63">
        <f t="shared" si="1"/>
        <v>0</v>
      </c>
      <c r="R16" s="64">
        <f t="shared" si="1"/>
        <v>1</v>
      </c>
      <c r="S16" s="20"/>
    </row>
    <row r="17" spans="1:19" ht="34.5" customHeight="1" thickBot="1">
      <c r="A17" s="47" t="s">
        <v>10</v>
      </c>
      <c r="B17" s="69" t="s">
        <v>54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156</v>
      </c>
      <c r="N17" s="66">
        <f t="shared" si="2"/>
        <v>225</v>
      </c>
      <c r="O17" s="67">
        <f t="shared" si="2"/>
        <v>1</v>
      </c>
      <c r="P17" s="68">
        <f t="shared" si="2"/>
        <v>10</v>
      </c>
      <c r="Q17" s="67">
        <f t="shared" si="2"/>
        <v>0</v>
      </c>
      <c r="R17" s="66">
        <f t="shared" si="2"/>
        <v>5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29</v>
      </c>
    </row>
    <row r="31" spans="22:29" ht="12.75">
      <c r="V31" s="3" t="s">
        <v>30</v>
      </c>
      <c r="W31" s="3" t="s">
        <v>31</v>
      </c>
      <c r="X31" s="70">
        <f>IF(D12&gt;F12,1,0)</f>
        <v>0</v>
      </c>
      <c r="Y31" s="71">
        <f>IF(OR(D12&gt;F12,D12=""),0,1)</f>
        <v>1</v>
      </c>
      <c r="Z31" s="70">
        <f>IF(G12&gt;I12,1,0)</f>
        <v>0</v>
      </c>
      <c r="AA31" s="71">
        <f>IF(OR(G12&gt;I12,G12=""),0,1)</f>
        <v>1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32</v>
      </c>
      <c r="X32" s="70">
        <f>IF(D13&gt;F13,1,0)</f>
        <v>1</v>
      </c>
      <c r="Y32" s="71">
        <f>IF(OR(D13&gt;F13,D13=""),0,1)</f>
        <v>0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1</v>
      </c>
    </row>
    <row r="33" spans="23:29" ht="12.75">
      <c r="W33" s="3" t="s">
        <v>33</v>
      </c>
      <c r="X33" s="70">
        <f>IF(D14&gt;F14,1,0)</f>
        <v>0</v>
      </c>
      <c r="Y33" s="71">
        <f>IF(OR(D14&gt;F14,D14=""),0,1)</f>
        <v>1</v>
      </c>
      <c r="Z33" s="70">
        <f>IF(G14&gt;I14,1,0)</f>
        <v>0</v>
      </c>
      <c r="AA33" s="71">
        <f>IF(OR(G14&gt;I14,G14=""),0,1)</f>
        <v>1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34</v>
      </c>
      <c r="X34" s="70">
        <f>IF(D15&gt;F15,1,0)</f>
        <v>0</v>
      </c>
      <c r="Y34" s="71">
        <f>IF(OR(D15&gt;F15,D15=""),0,1)</f>
        <v>1</v>
      </c>
      <c r="Z34" s="70">
        <f>IF(G15&gt;I15,1,0)</f>
        <v>0</v>
      </c>
      <c r="AA34" s="71">
        <f>IF(OR(G15&gt;I15,G15=""),0,1)</f>
        <v>1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35</v>
      </c>
      <c r="X35" s="70">
        <f>IF(D16&gt;F16,1,0)</f>
        <v>0</v>
      </c>
      <c r="Y35" s="71">
        <f>IF(OR(D16&gt;F16,D16=""),0,1)</f>
        <v>1</v>
      </c>
      <c r="Z35" s="70">
        <f>IF(G16&gt;I16,1,0)</f>
        <v>0</v>
      </c>
      <c r="AA35" s="71">
        <f>IF(OR(G16&gt;I16,G16=""),0,1)</f>
        <v>1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36</v>
      </c>
      <c r="W37" s="3" t="s">
        <v>31</v>
      </c>
      <c r="X37" s="70">
        <f>IF(O12&gt;P12,1,0)</f>
        <v>0</v>
      </c>
      <c r="Y37" s="71">
        <f>IF(O12&lt;P12,1,0)</f>
        <v>1</v>
      </c>
      <c r="Z37" s="72"/>
      <c r="AA37" s="72"/>
      <c r="AB37" s="72"/>
      <c r="AC37" s="72"/>
    </row>
    <row r="38" spans="23:29" ht="12.75">
      <c r="W38" s="3" t="s">
        <v>32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33</v>
      </c>
      <c r="X39" s="70">
        <f>IF(O14&gt;P14,1,0)</f>
        <v>0</v>
      </c>
      <c r="Y39" s="71">
        <f>IF(O14&lt;P14,1,0)</f>
        <v>1</v>
      </c>
      <c r="Z39" s="72"/>
      <c r="AA39" s="72"/>
      <c r="AB39" s="72"/>
      <c r="AC39" s="72"/>
    </row>
    <row r="40" spans="23:29" ht="12.75">
      <c r="W40" s="3" t="s">
        <v>34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35</v>
      </c>
      <c r="X41" s="70">
        <f>IF(O16&gt;P16,1,0)</f>
        <v>0</v>
      </c>
      <c r="Y41" s="71">
        <f>IF(O16&lt;P16,1,0)</f>
        <v>1</v>
      </c>
      <c r="Z41" s="72"/>
      <c r="AA41" s="72"/>
      <c r="AB41" s="72"/>
      <c r="AC41" s="72"/>
    </row>
  </sheetData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Zápis_žáci 01.xls</dc:title>
  <dc:subject>Žáci I. třída</dc:subject>
  <dc:creator>ing. Karel Kotyza </dc:creator>
  <cp:keywords/>
  <dc:description>Zápis o utkání smíšených družstev</dc:description>
  <cp:lastModifiedBy>Votava</cp:lastModifiedBy>
  <cp:lastPrinted>2006-06-11T09:54:11Z</cp:lastPrinted>
  <dcterms:created xsi:type="dcterms:W3CDTF">1996-11-18T12:18:44Z</dcterms:created>
  <dcterms:modified xsi:type="dcterms:W3CDTF">2006-06-11T10:49:53Z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