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135" activeTab="0"/>
  </bookViews>
  <sheets>
    <sheet name="vzor" sheetId="1" r:id="rId1"/>
    <sheet name="Sheet1" sheetId="2" r:id="rId2"/>
  </sheets>
  <definedNames>
    <definedName name="_xlnm.Print_Area" localSheetId="0">'vzor'!$B$2:$T$26</definedName>
  </definedNames>
  <calcPr fullCalcOnLoad="1"/>
</workbook>
</file>

<file path=xl/sharedStrings.xml><?xml version="1.0" encoding="utf-8"?>
<sst xmlns="http://schemas.openxmlformats.org/spreadsheetml/2006/main" count="62" uniqueCount="57">
  <si>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</si>
  <si>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</si>
  <si>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</si>
  <si>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</si>
  <si>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</si>
  <si>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</si>
  <si>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"A"</t>
  </si>
  <si>
    <t>"B"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</si>
  <si>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</si>
  <si>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</si>
  <si>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</si>
  <si>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</si>
  <si>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</si>
  <si>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</si>
  <si>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dvouhra žen</t>
  </si>
  <si>
    <t>smíšená čtyřhra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</si>
  <si>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</si>
  <si>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</si>
  <si>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</si>
  <si>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</si>
  <si>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</si>
  <si>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</si>
  <si>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</si>
  <si>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</si>
  <si>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</si>
  <si>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</si>
  <si>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</si>
  <si>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</si>
  <si>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r>
      <rPr>
        <sz val="2"/>
        <rFont val="Tahoma"/>
        <family val="2"/>
      </rPr>
      <t>KADELDESIGN</t>
    </r>
    <r>
      <rPr>
        <vertAlign val="superscript"/>
        <sz val="2"/>
        <rFont val="Symbol"/>
        <family val="1"/>
      </rPr>
      <t>Ň</t>
    </r>
  </si>
  <si>
    <t>Kladno</t>
  </si>
  <si>
    <t>Jan Kolář</t>
  </si>
  <si>
    <t>BaC Kladno</t>
  </si>
  <si>
    <t>Extraliga smíšených družstev</t>
  </si>
  <si>
    <t>21.12.2014</t>
  </si>
  <si>
    <t xml:space="preserve">3. kolo v turnaji </t>
  </si>
  <si>
    <t>SKB Český Krumlov</t>
  </si>
  <si>
    <t>Rogalski Michal</t>
  </si>
  <si>
    <t>Poulakovski Maciej</t>
  </si>
  <si>
    <t>Severa Michal</t>
  </si>
  <si>
    <t>Vacková Martina</t>
  </si>
  <si>
    <t>Rogalski Michal, Poulakovski Maciej</t>
  </si>
  <si>
    <t>Vacková Martina, Erbenová Monika</t>
  </si>
  <si>
    <t>Severa Michal, Jirásek Jan</t>
  </si>
  <si>
    <t>Skrčený Daniel, Erbenová Monika</t>
  </si>
  <si>
    <t>Florián Pavel</t>
  </si>
  <si>
    <t>Koreny Maxmilian</t>
  </si>
  <si>
    <t>Swierczynski Mateusz</t>
  </si>
  <si>
    <t>Pavelková Zuzana</t>
  </si>
  <si>
    <t>Florián Pavel, Koreny Maximilian</t>
  </si>
  <si>
    <t>Milisová Hana, Pavelková Zuzana</t>
  </si>
  <si>
    <t>Janáček Jaromir, Swierczynski Mat.</t>
  </si>
  <si>
    <t>Janáček Jaromir, Milisová Hana</t>
  </si>
  <si>
    <t>Hašková</t>
  </si>
  <si>
    <t>Pokorný</t>
  </si>
  <si>
    <t>scr.</t>
  </si>
  <si>
    <t>Pavel Florian - skreč dvouhry z důvodu zranění nohy</t>
  </si>
  <si>
    <t>Kolář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</si>
</sst>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5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vertAlign val="superscript"/>
      <sz val="2"/>
      <name val="Symbol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70" fontId="5" fillId="0" borderId="0" applyFill="0" applyBorder="0" applyProtection="0">
      <alignment horizontal="center"/>
    </xf>
    <xf numFmtId="168" fontId="1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8" fillId="0" borderId="0">
      <alignment horizontal="center" vertical="center" wrapText="1"/>
      <protection/>
    </xf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6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61" applyFont="1">
      <alignment/>
      <protection/>
    </xf>
    <xf numFmtId="0" fontId="9" fillId="0" borderId="0" xfId="0" applyFont="1" applyAlignment="1">
      <alignment/>
    </xf>
    <xf numFmtId="0" fontId="14" fillId="0" borderId="10" xfId="61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61" applyFont="1" applyBorder="1" applyAlignment="1">
      <alignment vertical="center"/>
      <protection/>
    </xf>
    <xf numFmtId="170" fontId="16" fillId="0" borderId="13" xfId="44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6" xfId="61" applyFont="1" applyBorder="1" applyAlignment="1">
      <alignment vertical="center"/>
      <protection/>
    </xf>
    <xf numFmtId="0" fontId="17" fillId="0" borderId="17" xfId="68" applyFont="1" applyBorder="1" applyAlignment="1">
      <alignment horizontal="center" vertical="center"/>
      <protection/>
    </xf>
    <xf numFmtId="0" fontId="10" fillId="0" borderId="18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6" fillId="0" borderId="20" xfId="64" applyFont="1" applyBorder="1">
      <alignment horizontal="center" vertical="center"/>
      <protection/>
    </xf>
    <xf numFmtId="0" fontId="16" fillId="0" borderId="21" xfId="64" applyFont="1" applyBorder="1">
      <alignment horizontal="center" vertical="center"/>
      <protection/>
    </xf>
    <xf numFmtId="0" fontId="16" fillId="0" borderId="22" xfId="64" applyFont="1" applyBorder="1">
      <alignment horizontal="center" vertical="center"/>
      <protection/>
    </xf>
    <xf numFmtId="170" fontId="16" fillId="0" borderId="23" xfId="44" applyFont="1" applyBorder="1">
      <alignment horizontal="center"/>
    </xf>
    <xf numFmtId="0" fontId="16" fillId="0" borderId="23" xfId="64" applyFont="1" applyBorder="1">
      <alignment horizontal="center" vertical="center"/>
      <protection/>
    </xf>
    <xf numFmtId="0" fontId="18" fillId="0" borderId="23" xfId="56" applyFont="1" applyBorder="1" applyAlignment="1">
      <alignment horizontal="centerContinuous" vertical="center"/>
      <protection/>
    </xf>
    <xf numFmtId="0" fontId="18" fillId="0" borderId="24" xfId="56" applyFont="1" applyBorder="1" applyAlignment="1">
      <alignment horizontal="centerContinuous" vertical="center"/>
      <protection/>
    </xf>
    <xf numFmtId="0" fontId="18" fillId="0" borderId="25" xfId="56" applyFont="1" applyBorder="1" applyAlignment="1">
      <alignment horizontal="centerContinuous" vertical="center"/>
      <protection/>
    </xf>
    <xf numFmtId="0" fontId="10" fillId="0" borderId="24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26" xfId="0" applyFont="1" applyBorder="1" applyAlignment="1">
      <alignment/>
    </xf>
    <xf numFmtId="0" fontId="17" fillId="0" borderId="27" xfId="56" applyFont="1" applyBorder="1" applyAlignment="1">
      <alignment horizontal="center" vertical="center" wrapText="1"/>
      <protection/>
    </xf>
    <xf numFmtId="0" fontId="10" fillId="0" borderId="13" xfId="64" applyFont="1" applyBorder="1" applyAlignment="1">
      <alignment vertical="center"/>
      <protection/>
    </xf>
    <xf numFmtId="0" fontId="14" fillId="0" borderId="14" xfId="66" applyFont="1" applyBorder="1">
      <alignment horizontal="center" vertical="center"/>
      <protection/>
    </xf>
    <xf numFmtId="0" fontId="14" fillId="0" borderId="28" xfId="66" applyFont="1" applyBorder="1">
      <alignment horizontal="center" vertical="center"/>
      <protection/>
    </xf>
    <xf numFmtId="0" fontId="14" fillId="0" borderId="13" xfId="66" applyFont="1" applyBorder="1">
      <alignment horizontal="center" vertical="center"/>
      <protection/>
    </xf>
    <xf numFmtId="0" fontId="14" fillId="0" borderId="29" xfId="66" applyFont="1" applyBorder="1" applyProtection="1">
      <alignment horizontal="center" vertical="center"/>
      <protection hidden="1"/>
    </xf>
    <xf numFmtId="0" fontId="14" fillId="0" borderId="13" xfId="66" applyFont="1" applyBorder="1" applyProtection="1">
      <alignment horizontal="center" vertical="center"/>
      <protection hidden="1"/>
    </xf>
    <xf numFmtId="0" fontId="14" fillId="0" borderId="29" xfId="66" applyFont="1" applyBorder="1">
      <alignment horizontal="center" vertical="center"/>
      <protection/>
    </xf>
    <xf numFmtId="0" fontId="10" fillId="0" borderId="15" xfId="0" applyFont="1" applyBorder="1" applyAlignment="1">
      <alignment/>
    </xf>
    <xf numFmtId="0" fontId="17" fillId="0" borderId="30" xfId="56" applyFont="1" applyBorder="1" applyAlignment="1">
      <alignment horizontal="center" vertical="center" wrapText="1"/>
      <protection/>
    </xf>
    <xf numFmtId="0" fontId="10" fillId="0" borderId="31" xfId="0" applyFont="1" applyBorder="1" applyAlignment="1">
      <alignment vertical="center"/>
    </xf>
    <xf numFmtId="0" fontId="14" fillId="0" borderId="0" xfId="66" applyFont="1" applyBorder="1">
      <alignment horizontal="center" vertical="center"/>
      <protection/>
    </xf>
    <xf numFmtId="0" fontId="14" fillId="0" borderId="32" xfId="66" applyFont="1" applyBorder="1">
      <alignment horizontal="center" vertical="center"/>
      <protection/>
    </xf>
    <xf numFmtId="0" fontId="14" fillId="0" borderId="31" xfId="66" applyFont="1" applyBorder="1">
      <alignment horizontal="center" vertical="center"/>
      <protection/>
    </xf>
    <xf numFmtId="0" fontId="10" fillId="0" borderId="33" xfId="0" applyFont="1" applyBorder="1" applyAlignment="1">
      <alignment/>
    </xf>
    <xf numFmtId="0" fontId="19" fillId="2" borderId="34" xfId="65" applyFont="1" applyFill="1" applyBorder="1">
      <alignment vertical="center"/>
      <protection/>
    </xf>
    <xf numFmtId="0" fontId="16" fillId="0" borderId="35" xfId="64" applyFont="1" applyBorder="1" applyProtection="1">
      <alignment horizontal="center" vertical="center"/>
      <protection hidden="1"/>
    </xf>
    <xf numFmtId="0" fontId="16" fillId="0" borderId="36" xfId="64" applyFont="1" applyBorder="1" applyProtection="1">
      <alignment horizontal="center" vertical="center"/>
      <protection hidden="1"/>
    </xf>
    <xf numFmtId="0" fontId="16" fillId="0" borderId="37" xfId="64" applyFont="1" applyBorder="1" applyProtection="1">
      <alignment horizontal="center" vertical="center"/>
      <protection hidden="1"/>
    </xf>
    <xf numFmtId="0" fontId="18" fillId="0" borderId="38" xfId="0" applyFont="1" applyBorder="1" applyAlignment="1">
      <alignment/>
    </xf>
    <xf numFmtId="0" fontId="10" fillId="0" borderId="0" xfId="0" applyFont="1" applyAlignment="1">
      <alignment/>
    </xf>
    <xf numFmtId="0" fontId="14" fillId="0" borderId="0" xfId="66" applyFont="1">
      <alignment horizontal="center" vertical="center"/>
      <protection/>
    </xf>
    <xf numFmtId="0" fontId="20" fillId="0" borderId="0" xfId="56" applyFont="1" applyBorder="1" applyAlignment="1">
      <alignment horizontal="centerContinuous" vertical="center"/>
      <protection/>
    </xf>
    <xf numFmtId="0" fontId="10" fillId="0" borderId="0" xfId="61" applyFont="1">
      <alignment/>
      <protection/>
    </xf>
    <xf numFmtId="0" fontId="15" fillId="0" borderId="0" xfId="61" applyFont="1">
      <alignment/>
      <protection/>
    </xf>
    <xf numFmtId="0" fontId="14" fillId="0" borderId="0" xfId="61" applyFont="1">
      <alignment/>
      <protection/>
    </xf>
    <xf numFmtId="0" fontId="18" fillId="0" borderId="0" xfId="61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0" fillId="0" borderId="32" xfId="0" applyFont="1" applyBorder="1" applyAlignment="1">
      <alignment horizontal="right" vertical="center"/>
    </xf>
    <xf numFmtId="0" fontId="14" fillId="0" borderId="39" xfId="66" applyFont="1" applyBorder="1">
      <alignment horizontal="center" vertical="center"/>
      <protection/>
    </xf>
    <xf numFmtId="0" fontId="14" fillId="0" borderId="40" xfId="66" applyFont="1" applyBorder="1">
      <alignment horizontal="center" vertical="center"/>
      <protection/>
    </xf>
    <xf numFmtId="0" fontId="14" fillId="0" borderId="41" xfId="66" applyFont="1" applyBorder="1">
      <alignment horizontal="center" vertical="center"/>
      <protection/>
    </xf>
    <xf numFmtId="0" fontId="17" fillId="0" borderId="42" xfId="56" applyFont="1" applyBorder="1" applyAlignment="1">
      <alignment horizontal="center" vertical="center"/>
      <protection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3" fillId="0" borderId="32" xfId="65" applyFont="1" applyBorder="1" applyAlignment="1">
      <alignment horizontal="center" vertical="center"/>
      <protection/>
    </xf>
    <xf numFmtId="0" fontId="17" fillId="0" borderId="47" xfId="56" applyFont="1" applyBorder="1" applyAlignment="1">
      <alignment horizontal="center" vertical="center"/>
      <protection/>
    </xf>
    <xf numFmtId="0" fontId="17" fillId="0" borderId="48" xfId="56" applyFont="1" applyBorder="1" applyAlignment="1">
      <alignment horizontal="center" vertical="center"/>
      <protection/>
    </xf>
    <xf numFmtId="0" fontId="17" fillId="0" borderId="49" xfId="56" applyFont="1" applyBorder="1" applyAlignment="1">
      <alignment horizontal="center" vertical="center"/>
      <protection/>
    </xf>
    <xf numFmtId="0" fontId="17" fillId="0" borderId="50" xfId="56" applyFont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13" fillId="2" borderId="51" xfId="0" applyFont="1" applyFill="1" applyBorder="1" applyAlignment="1">
      <alignment horizontal="left" vertical="center"/>
    </xf>
    <xf numFmtId="0" fontId="13" fillId="2" borderId="38" xfId="0" applyFont="1" applyFill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52" xfId="0" applyFont="1" applyBorder="1" applyAlignment="1">
      <alignment horizontal="left" vertical="center"/>
    </xf>
    <xf numFmtId="0" fontId="16" fillId="0" borderId="43" xfId="68" applyFont="1" applyBorder="1" applyAlignment="1">
      <alignment horizontal="left" vertical="center"/>
      <protection/>
    </xf>
    <xf numFmtId="0" fontId="16" fillId="0" borderId="28" xfId="68" applyFont="1" applyBorder="1" applyAlignment="1">
      <alignment horizontal="left" vertical="center"/>
      <protection/>
    </xf>
    <xf numFmtId="0" fontId="16" fillId="0" borderId="44" xfId="68" applyFont="1" applyBorder="1" applyAlignment="1">
      <alignment horizontal="left" vertical="center"/>
      <protection/>
    </xf>
    <xf numFmtId="0" fontId="23" fillId="0" borderId="53" xfId="68" applyFont="1" applyBorder="1" applyAlignment="1">
      <alignment horizontal="left" vertical="center"/>
      <protection/>
    </xf>
    <xf numFmtId="0" fontId="23" fillId="0" borderId="54" xfId="68" applyFont="1" applyBorder="1" applyAlignment="1">
      <alignment horizontal="left" vertical="center"/>
      <protection/>
    </xf>
    <xf numFmtId="0" fontId="23" fillId="0" borderId="55" xfId="68" applyFont="1" applyBorder="1" applyAlignment="1">
      <alignment horizontal="left" vertical="center"/>
      <protection/>
    </xf>
    <xf numFmtId="0" fontId="16" fillId="0" borderId="45" xfId="0" applyFont="1" applyBorder="1" applyAlignment="1">
      <alignment horizontal="left" vertical="center" wrapText="1"/>
    </xf>
    <xf numFmtId="0" fontId="16" fillId="0" borderId="56" xfId="0" applyFont="1" applyBorder="1" applyAlignment="1">
      <alignment horizontal="left" vertical="center"/>
    </xf>
    <xf numFmtId="0" fontId="16" fillId="0" borderId="46" xfId="0" applyFont="1" applyBorder="1" applyAlignment="1">
      <alignment horizontal="left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alé písmo" xfId="56"/>
    <cellStyle name="Neutral" xfId="57"/>
    <cellStyle name="Note" xfId="58"/>
    <cellStyle name="Output" xfId="59"/>
    <cellStyle name="Percent" xfId="60"/>
    <cellStyle name="Roman EE 12 Normál" xfId="61"/>
    <cellStyle name="Title" xfId="62"/>
    <cellStyle name="Total" xfId="63"/>
    <cellStyle name="Universe EE 12 bcentr" xfId="64"/>
    <cellStyle name="Universe EE 12 bold" xfId="65"/>
    <cellStyle name="Universe EE 12 centr." xfId="66"/>
    <cellStyle name="Universe EE 12 norm." xfId="67"/>
    <cellStyle name="Universe EE 9 centr.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29"/>
  <sheetViews>
    <sheetView tabSelected="1" zoomScale="90" zoomScaleNormal="90" zoomScalePageLayoutView="0" workbookViewId="0" topLeftCell="A7">
      <selection activeCell="X13" sqref="X13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</row>
    <row r="3" spans="2:20" ht="19.5" customHeight="1" thickBot="1">
      <c r="B3" s="5" t="s">
        <v>1</v>
      </c>
      <c r="C3" s="6"/>
      <c r="D3" s="75" t="s">
        <v>32</v>
      </c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</row>
    <row r="4" spans="2:20" ht="19.5" customHeight="1" thickTop="1">
      <c r="B4" s="7" t="s">
        <v>3</v>
      </c>
      <c r="C4" s="8"/>
      <c r="D4" s="77" t="s">
        <v>31</v>
      </c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9"/>
      <c r="Q4" s="63" t="s">
        <v>18</v>
      </c>
      <c r="R4" s="64"/>
      <c r="S4" s="10" t="s">
        <v>33</v>
      </c>
      <c r="T4" s="11"/>
    </row>
    <row r="5" spans="2:20" ht="19.5" customHeight="1">
      <c r="B5" s="7" t="s">
        <v>4</v>
      </c>
      <c r="C5" s="12"/>
      <c r="D5" s="83" t="s">
        <v>35</v>
      </c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5"/>
      <c r="Q5" s="65" t="s">
        <v>2</v>
      </c>
      <c r="R5" s="66"/>
      <c r="S5" s="9" t="s">
        <v>29</v>
      </c>
      <c r="T5" s="11"/>
    </row>
    <row r="6" spans="2:20" ht="19.5" customHeight="1" thickBot="1">
      <c r="B6" s="13" t="s">
        <v>5</v>
      </c>
      <c r="C6" s="14"/>
      <c r="D6" s="80" t="s">
        <v>30</v>
      </c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2"/>
      <c r="Q6" s="15"/>
      <c r="R6" s="16"/>
      <c r="S6" s="58"/>
      <c r="T6" s="17" t="s">
        <v>34</v>
      </c>
    </row>
    <row r="7" spans="2:20" ht="24.75" customHeight="1">
      <c r="B7" s="18"/>
      <c r="C7" s="19" t="s">
        <v>6</v>
      </c>
      <c r="D7" s="19" t="s">
        <v>7</v>
      </c>
      <c r="E7" s="68" t="s">
        <v>8</v>
      </c>
      <c r="F7" s="69"/>
      <c r="G7" s="69"/>
      <c r="H7" s="69"/>
      <c r="I7" s="69"/>
      <c r="J7" s="69"/>
      <c r="K7" s="69"/>
      <c r="L7" s="69"/>
      <c r="M7" s="70"/>
      <c r="N7" s="71" t="s">
        <v>19</v>
      </c>
      <c r="O7" s="72"/>
      <c r="P7" s="71" t="s">
        <v>20</v>
      </c>
      <c r="Q7" s="72"/>
      <c r="R7" s="71" t="s">
        <v>21</v>
      </c>
      <c r="S7" s="72"/>
      <c r="T7" s="62" t="s">
        <v>9</v>
      </c>
    </row>
    <row r="8" spans="2:20" ht="9.75" customHeight="1" thickBot="1">
      <c r="B8" s="20"/>
      <c r="C8" s="21"/>
      <c r="D8" s="22"/>
      <c r="E8" s="23">
        <v>1</v>
      </c>
      <c r="F8" s="23"/>
      <c r="G8" s="23"/>
      <c r="H8" s="23">
        <v>2</v>
      </c>
      <c r="I8" s="23"/>
      <c r="J8" s="23"/>
      <c r="K8" s="23">
        <v>3</v>
      </c>
      <c r="L8" s="24"/>
      <c r="M8" s="25"/>
      <c r="N8" s="26"/>
      <c r="O8" s="27"/>
      <c r="P8" s="26"/>
      <c r="Q8" s="27"/>
      <c r="R8" s="26"/>
      <c r="S8" s="27"/>
      <c r="T8" s="28"/>
    </row>
    <row r="9" spans="2:20" ht="30" customHeight="1" thickTop="1">
      <c r="B9" s="29" t="s">
        <v>22</v>
      </c>
      <c r="C9" s="12" t="s">
        <v>36</v>
      </c>
      <c r="D9" s="30" t="s">
        <v>44</v>
      </c>
      <c r="E9" s="31">
        <v>21</v>
      </c>
      <c r="F9" s="32"/>
      <c r="G9" s="33">
        <v>0</v>
      </c>
      <c r="H9" s="31">
        <v>21</v>
      </c>
      <c r="I9" s="32"/>
      <c r="J9" s="33">
        <v>0</v>
      </c>
      <c r="K9" s="31"/>
      <c r="L9" s="32"/>
      <c r="M9" s="33"/>
      <c r="N9" s="34">
        <f aca="true" t="shared" si="0" ref="N9:N16">E9+H9+K9</f>
        <v>42</v>
      </c>
      <c r="O9" s="35">
        <f aca="true" t="shared" si="1" ref="O9:O16">G9+J9+M9</f>
        <v>0</v>
      </c>
      <c r="P9" s="36">
        <f aca="true" t="shared" si="2" ref="P9:P15">IF(E9&gt;G9,1,0)+IF(H9&gt;J9,1,0)+IF(K9&gt;M9,1,0)</f>
        <v>2</v>
      </c>
      <c r="Q9" s="31">
        <f aca="true" t="shared" si="3" ref="Q9:Q15">IF(E9&lt;G9,1,0)+IF(H9&lt;J9,1,0)+IF(K9&lt;M9,1,0)</f>
        <v>0</v>
      </c>
      <c r="R9" s="59">
        <f>IF(P9=2,1,0)</f>
        <v>1</v>
      </c>
      <c r="S9" s="33">
        <f>IF(Q9=2,1,0)</f>
        <v>0</v>
      </c>
      <c r="T9" s="37" t="s">
        <v>54</v>
      </c>
    </row>
    <row r="10" spans="2:20" ht="30" customHeight="1">
      <c r="B10" s="29" t="s">
        <v>23</v>
      </c>
      <c r="C10" s="12" t="s">
        <v>37</v>
      </c>
      <c r="D10" s="12" t="s">
        <v>45</v>
      </c>
      <c r="E10" s="31">
        <v>18</v>
      </c>
      <c r="F10" s="31"/>
      <c r="G10" s="33">
        <v>21</v>
      </c>
      <c r="H10" s="31">
        <v>17</v>
      </c>
      <c r="I10" s="31"/>
      <c r="J10" s="33">
        <v>21</v>
      </c>
      <c r="K10" s="31"/>
      <c r="L10" s="31"/>
      <c r="M10" s="33"/>
      <c r="N10" s="34">
        <f t="shared" si="0"/>
        <v>35</v>
      </c>
      <c r="O10" s="35">
        <f t="shared" si="1"/>
        <v>42</v>
      </c>
      <c r="P10" s="36">
        <f t="shared" si="2"/>
        <v>0</v>
      </c>
      <c r="Q10" s="31">
        <f t="shared" si="3"/>
        <v>2</v>
      </c>
      <c r="R10" s="60">
        <f aca="true" t="shared" si="4" ref="R10:R16">IF(P10=2,1,0)</f>
        <v>0</v>
      </c>
      <c r="S10" s="33">
        <f aca="true" t="shared" si="5" ref="S10:S16">IF(Q10=2,1,0)</f>
        <v>1</v>
      </c>
      <c r="T10" s="37" t="s">
        <v>52</v>
      </c>
    </row>
    <row r="11" spans="2:20" ht="30" customHeight="1">
      <c r="B11" s="29" t="s">
        <v>24</v>
      </c>
      <c r="C11" s="12" t="s">
        <v>38</v>
      </c>
      <c r="D11" s="12" t="s">
        <v>46</v>
      </c>
      <c r="E11" s="31">
        <v>15</v>
      </c>
      <c r="F11" s="31"/>
      <c r="G11" s="33">
        <v>21</v>
      </c>
      <c r="H11" s="31">
        <v>11</v>
      </c>
      <c r="I11" s="31"/>
      <c r="J11" s="33">
        <v>21</v>
      </c>
      <c r="K11" s="31"/>
      <c r="L11" s="31"/>
      <c r="M11" s="33"/>
      <c r="N11" s="34">
        <f t="shared" si="0"/>
        <v>26</v>
      </c>
      <c r="O11" s="35">
        <f t="shared" si="1"/>
        <v>42</v>
      </c>
      <c r="P11" s="36">
        <f t="shared" si="2"/>
        <v>0</v>
      </c>
      <c r="Q11" s="31">
        <f t="shared" si="3"/>
        <v>2</v>
      </c>
      <c r="R11" s="60">
        <f t="shared" si="4"/>
        <v>0</v>
      </c>
      <c r="S11" s="33">
        <f t="shared" si="5"/>
        <v>1</v>
      </c>
      <c r="T11" s="37" t="s">
        <v>53</v>
      </c>
    </row>
    <row r="12" spans="2:20" ht="30" customHeight="1">
      <c r="B12" s="29" t="s">
        <v>14</v>
      </c>
      <c r="C12" s="12" t="s">
        <v>39</v>
      </c>
      <c r="D12" s="12" t="s">
        <v>47</v>
      </c>
      <c r="E12" s="31">
        <v>14</v>
      </c>
      <c r="F12" s="31"/>
      <c r="G12" s="33">
        <v>21</v>
      </c>
      <c r="H12" s="31">
        <v>15</v>
      </c>
      <c r="I12" s="31"/>
      <c r="J12" s="33">
        <v>21</v>
      </c>
      <c r="K12" s="31"/>
      <c r="L12" s="31"/>
      <c r="M12" s="33"/>
      <c r="N12" s="34">
        <f t="shared" si="0"/>
        <v>29</v>
      </c>
      <c r="O12" s="35">
        <f t="shared" si="1"/>
        <v>42</v>
      </c>
      <c r="P12" s="36">
        <f t="shared" si="2"/>
        <v>0</v>
      </c>
      <c r="Q12" s="31">
        <f t="shared" si="3"/>
        <v>2</v>
      </c>
      <c r="R12" s="60">
        <f t="shared" si="4"/>
        <v>0</v>
      </c>
      <c r="S12" s="33">
        <f t="shared" si="5"/>
        <v>1</v>
      </c>
      <c r="T12" s="37" t="s">
        <v>52</v>
      </c>
    </row>
    <row r="13" spans="2:20" ht="30" customHeight="1">
      <c r="B13" s="29" t="s">
        <v>25</v>
      </c>
      <c r="C13" s="12" t="s">
        <v>40</v>
      </c>
      <c r="D13" s="12" t="s">
        <v>48</v>
      </c>
      <c r="E13" s="31">
        <v>21</v>
      </c>
      <c r="F13" s="31"/>
      <c r="G13" s="33">
        <v>17</v>
      </c>
      <c r="H13" s="31">
        <v>21</v>
      </c>
      <c r="I13" s="31"/>
      <c r="J13" s="33">
        <v>15</v>
      </c>
      <c r="K13" s="31"/>
      <c r="L13" s="31"/>
      <c r="M13" s="33"/>
      <c r="N13" s="34">
        <f t="shared" si="0"/>
        <v>42</v>
      </c>
      <c r="O13" s="35">
        <f t="shared" si="1"/>
        <v>32</v>
      </c>
      <c r="P13" s="36">
        <f t="shared" si="2"/>
        <v>2</v>
      </c>
      <c r="Q13" s="31">
        <f t="shared" si="3"/>
        <v>0</v>
      </c>
      <c r="R13" s="60">
        <f t="shared" si="4"/>
        <v>1</v>
      </c>
      <c r="S13" s="33">
        <f t="shared" si="5"/>
        <v>0</v>
      </c>
      <c r="T13" s="37" t="s">
        <v>52</v>
      </c>
    </row>
    <row r="14" spans="2:20" ht="30" customHeight="1">
      <c r="B14" s="29" t="s">
        <v>26</v>
      </c>
      <c r="C14" s="12" t="s">
        <v>41</v>
      </c>
      <c r="D14" s="12" t="s">
        <v>49</v>
      </c>
      <c r="E14" s="31">
        <v>18</v>
      </c>
      <c r="F14" s="31"/>
      <c r="G14" s="33">
        <v>21</v>
      </c>
      <c r="H14" s="31">
        <v>23</v>
      </c>
      <c r="I14" s="31"/>
      <c r="J14" s="33">
        <v>21</v>
      </c>
      <c r="K14" s="31">
        <v>16</v>
      </c>
      <c r="L14" s="31"/>
      <c r="M14" s="33">
        <v>21</v>
      </c>
      <c r="N14" s="34">
        <f t="shared" si="0"/>
        <v>57</v>
      </c>
      <c r="O14" s="35">
        <f t="shared" si="1"/>
        <v>63</v>
      </c>
      <c r="P14" s="36">
        <f t="shared" si="2"/>
        <v>1</v>
      </c>
      <c r="Q14" s="31">
        <f t="shared" si="3"/>
        <v>2</v>
      </c>
      <c r="R14" s="60">
        <f t="shared" si="4"/>
        <v>0</v>
      </c>
      <c r="S14" s="33">
        <f t="shared" si="5"/>
        <v>1</v>
      </c>
      <c r="T14" s="37" t="s">
        <v>53</v>
      </c>
    </row>
    <row r="15" spans="2:20" ht="30" customHeight="1">
      <c r="B15" s="29" t="s">
        <v>27</v>
      </c>
      <c r="C15" s="12" t="s">
        <v>42</v>
      </c>
      <c r="D15" s="12" t="s">
        <v>50</v>
      </c>
      <c r="E15" s="31">
        <v>16</v>
      </c>
      <c r="F15" s="31"/>
      <c r="G15" s="33">
        <v>21</v>
      </c>
      <c r="H15" s="31">
        <v>15</v>
      </c>
      <c r="I15" s="31"/>
      <c r="J15" s="33">
        <v>21</v>
      </c>
      <c r="K15" s="31"/>
      <c r="L15" s="31"/>
      <c r="M15" s="33"/>
      <c r="N15" s="34">
        <f t="shared" si="0"/>
        <v>31</v>
      </c>
      <c r="O15" s="35">
        <f t="shared" si="1"/>
        <v>42</v>
      </c>
      <c r="P15" s="36">
        <f t="shared" si="2"/>
        <v>0</v>
      </c>
      <c r="Q15" s="31">
        <f t="shared" si="3"/>
        <v>2</v>
      </c>
      <c r="R15" s="60">
        <f t="shared" si="4"/>
        <v>0</v>
      </c>
      <c r="S15" s="33">
        <f t="shared" si="5"/>
        <v>1</v>
      </c>
      <c r="T15" s="37" t="s">
        <v>52</v>
      </c>
    </row>
    <row r="16" spans="2:20" ht="30" customHeight="1" thickBot="1">
      <c r="B16" s="38" t="s">
        <v>15</v>
      </c>
      <c r="C16" s="39" t="s">
        <v>43</v>
      </c>
      <c r="D16" s="39" t="s">
        <v>51</v>
      </c>
      <c r="E16" s="40">
        <v>12</v>
      </c>
      <c r="F16" s="41"/>
      <c r="G16" s="42">
        <v>21</v>
      </c>
      <c r="H16" s="40">
        <v>15</v>
      </c>
      <c r="I16" s="41"/>
      <c r="J16" s="42">
        <v>21</v>
      </c>
      <c r="K16" s="40"/>
      <c r="L16" s="41"/>
      <c r="M16" s="42"/>
      <c r="N16" s="34">
        <f t="shared" si="0"/>
        <v>27</v>
      </c>
      <c r="O16" s="35">
        <f t="shared" si="1"/>
        <v>42</v>
      </c>
      <c r="P16" s="36">
        <f>IF(E16&gt;G16,1,0)+IF(H16&gt;J16,1,0)+IF(K16&gt;M16,1,0)</f>
        <v>0</v>
      </c>
      <c r="Q16" s="31">
        <f>IF(E16&lt;G16,1,0)+IF(H16&lt;J16,1,0)+IF(K16&lt;M16,1,0)</f>
        <v>2</v>
      </c>
      <c r="R16" s="61">
        <f t="shared" si="4"/>
        <v>0</v>
      </c>
      <c r="S16" s="33">
        <f t="shared" si="5"/>
        <v>1</v>
      </c>
      <c r="T16" s="43" t="s">
        <v>53</v>
      </c>
    </row>
    <row r="17" spans="2:20" ht="34.5" customHeight="1" thickBot="1">
      <c r="B17" s="44" t="s">
        <v>10</v>
      </c>
      <c r="C17" s="73" t="str">
        <f>IF(R17&gt;S17,D4,IF(S17&gt;R17,D5,"remíza"))</f>
        <v>SKB Český Krumlov</v>
      </c>
      <c r="D17" s="73"/>
      <c r="E17" s="73"/>
      <c r="F17" s="73"/>
      <c r="G17" s="73"/>
      <c r="H17" s="73"/>
      <c r="I17" s="73"/>
      <c r="J17" s="73"/>
      <c r="K17" s="73"/>
      <c r="L17" s="73"/>
      <c r="M17" s="74"/>
      <c r="N17" s="45">
        <f aca="true" t="shared" si="6" ref="N17:S17">SUM(N9:N16)</f>
        <v>289</v>
      </c>
      <c r="O17" s="46">
        <f t="shared" si="6"/>
        <v>305</v>
      </c>
      <c r="P17" s="45">
        <f t="shared" si="6"/>
        <v>5</v>
      </c>
      <c r="Q17" s="47">
        <f t="shared" si="6"/>
        <v>12</v>
      </c>
      <c r="R17" s="45">
        <f t="shared" si="6"/>
        <v>2</v>
      </c>
      <c r="S17" s="46">
        <f t="shared" si="6"/>
        <v>6</v>
      </c>
      <c r="T17" s="48" t="s">
        <v>56</v>
      </c>
    </row>
    <row r="18" spans="2:20" ht="15">
      <c r="B18" s="57" t="s">
        <v>28</v>
      </c>
      <c r="C18" s="49"/>
      <c r="D18" s="4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1" t="s">
        <v>11</v>
      </c>
    </row>
    <row r="19" spans="2:20" ht="12.75">
      <c r="B19" s="52" t="s">
        <v>12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  <c r="S19" s="49"/>
      <c r="T19" s="49"/>
    </row>
    <row r="20" spans="2:20" ht="12.75"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</row>
    <row r="21" spans="2:20" ht="19.5" customHeight="1">
      <c r="B21" s="53" t="s">
        <v>13</v>
      </c>
      <c r="C21" s="49" t="s">
        <v>55</v>
      </c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2:20" ht="19.5" customHeight="1">
      <c r="B22" s="54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2:20" ht="12.75"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</row>
    <row r="24" spans="2:21" ht="12.75">
      <c r="B24" s="55" t="s">
        <v>16</v>
      </c>
      <c r="C24" s="49"/>
      <c r="D24" s="56"/>
      <c r="E24" s="55" t="s">
        <v>17</v>
      </c>
      <c r="F24" s="55"/>
      <c r="G24" s="55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2"/>
    </row>
    <row r="25" spans="2:21" ht="12.75">
      <c r="B25" s="4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4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</sheetData>
  <sheetProtection/>
  <mergeCells count="12">
    <mergeCell ref="C17:M17"/>
    <mergeCell ref="D3:T3"/>
    <mergeCell ref="D4:P4"/>
    <mergeCell ref="D6:P6"/>
    <mergeCell ref="D5:P5"/>
    <mergeCell ref="Q4:R4"/>
    <mergeCell ref="Q5:R5"/>
    <mergeCell ref="B2:T2"/>
    <mergeCell ref="E7:M7"/>
    <mergeCell ref="N7:O7"/>
    <mergeCell ref="P7:Q7"/>
    <mergeCell ref="R7:S7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6" r:id="rId1"/>
  <headerFooter alignWithMargins="0">
    <oddFooter>&amp;L&amp;"Tahoma,Kurzíva"&amp;8&amp;D&amp;R&amp;"Tahoma,Tučné"Český badmintonový svaz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jkolar</cp:lastModifiedBy>
  <cp:lastPrinted>2011-02-14T21:00:08Z</cp:lastPrinted>
  <dcterms:created xsi:type="dcterms:W3CDTF">1996-11-18T12:18:44Z</dcterms:created>
  <dcterms:modified xsi:type="dcterms:W3CDTF">2014-12-21T13:21:03Z</dcterms:modified>
  <cp:category/>
  <cp:version/>
  <cp:contentType/>
  <cp:contentStatus/>
</cp:coreProperties>
</file>