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45" windowWidth="12120" windowHeight="9120" tabRatio="913" firstSheet="30" activeTab="0"/>
  </bookViews>
  <sheets>
    <sheet name="tabulka" sheetId="1" r:id="rId1"/>
    <sheet name="(1)1 CKB-CKA" sheetId="2" r:id="rId2"/>
    <sheet name="(1)1 Š-St" sheetId="3" r:id="rId3"/>
    <sheet name="(1)1 CB-Kř" sheetId="4" r:id="rId4"/>
    <sheet name="(1)2 CKA-Š " sheetId="5" r:id="rId5"/>
    <sheet name="(1)2 Kř-St (3)" sheetId="6" r:id="rId6"/>
    <sheet name="(1)2 CKB-CB" sheetId="7" r:id="rId7"/>
    <sheet name="(1)3 CB-CKA" sheetId="8" r:id="rId8"/>
    <sheet name="(1)3 St-CKB" sheetId="9" r:id="rId9"/>
    <sheet name="(1)3 Š-Kř" sheetId="10" r:id="rId10"/>
    <sheet name="(1)4 CKA-Kř" sheetId="11" r:id="rId11"/>
    <sheet name="(1)4 CKB-Š" sheetId="12" r:id="rId12"/>
    <sheet name="(1)4 CB-St" sheetId="13" r:id="rId13"/>
    <sheet name="(1)5 St-CKA" sheetId="14" r:id="rId14"/>
    <sheet name="(1)5 Š-CB" sheetId="15" r:id="rId15"/>
    <sheet name="(1)5 Kř-CKB" sheetId="16" r:id="rId16"/>
    <sheet name="(2)1 ČK B- ČK A" sheetId="17" r:id="rId17"/>
    <sheet name="(2)1. ČB-Kř" sheetId="18" r:id="rId18"/>
    <sheet name="(2)1. Str.-Štěp." sheetId="19" r:id="rId19"/>
    <sheet name="(2)2.ČK A- Štěp." sheetId="20" r:id="rId20"/>
    <sheet name="(2)2.Kř-ČZ Str." sheetId="21" r:id="rId21"/>
    <sheet name="(2)2. ČK B- ČB" sheetId="22" r:id="rId22"/>
    <sheet name="(2)3. ČB- ČK A" sheetId="23" r:id="rId23"/>
    <sheet name="(2)3. Str.- ČK B" sheetId="24" r:id="rId24"/>
    <sheet name="(2)3. Štěp.-Kř" sheetId="25" r:id="rId25"/>
    <sheet name="(2)4. ČK A-Kř" sheetId="26" r:id="rId26"/>
    <sheet name="(2)4. ČK B- Štěp." sheetId="27" r:id="rId27"/>
    <sheet name="(2)4. ČB- Str." sheetId="28" r:id="rId28"/>
    <sheet name="(2)5. Str.- ČK A" sheetId="29" r:id="rId29"/>
    <sheet name="(2)5. Štěp.- ČB" sheetId="30" r:id="rId30"/>
    <sheet name="(2)5. Kř- ČK B" sheetId="31" r:id="rId31"/>
    <sheet name="(3)1ČKA-ČKB" sheetId="32" r:id="rId32"/>
    <sheet name="(3)1Štěp.-Str." sheetId="33" r:id="rId33"/>
    <sheet name="(3)1ČB-Kř" sheetId="34" r:id="rId34"/>
    <sheet name="(3)2ČKA-Štěp." sheetId="35" r:id="rId35"/>
    <sheet name="(3)2Kř-Str" sheetId="36" r:id="rId36"/>
    <sheet name="(3)2ČKB-ČB" sheetId="37" r:id="rId37"/>
    <sheet name="(3)3ČB-ČKA" sheetId="38" r:id="rId38"/>
    <sheet name="(3)3Str-ČKB" sheetId="39" r:id="rId39"/>
    <sheet name="(3)3Štěp-Kř " sheetId="40" r:id="rId40"/>
    <sheet name="(3)4Kř-ČKA" sheetId="41" r:id="rId41"/>
    <sheet name="(3)4ČKB-Štěp" sheetId="42" r:id="rId42"/>
    <sheet name="(3)4ČB-Str" sheetId="43" r:id="rId43"/>
    <sheet name="(3)5Kř-ČKB" sheetId="44" r:id="rId44"/>
    <sheet name="(3)5Štěp-ČB" sheetId="45" r:id="rId45"/>
    <sheet name="(3)5Str-ČKA" sheetId="46" r:id="rId46"/>
  </sheets>
  <definedNames>
    <definedName name="_xlnm.Print_Area" localSheetId="3">'(1)1 CB-Kř'!$A$2:$S$29</definedName>
    <definedName name="_xlnm.Print_Area" localSheetId="1">'(1)1 CKB-CKA'!$A$2:$S$29</definedName>
    <definedName name="_xlnm.Print_Area" localSheetId="2">'(1)1 Š-St'!$A$2:$S$29</definedName>
    <definedName name="_xlnm.Print_Area" localSheetId="4">'(1)2 CKA-Š '!$A$2:$S$29</definedName>
    <definedName name="_xlnm.Print_Area" localSheetId="6">'(1)2 CKB-CB'!$A$2:$S$29</definedName>
    <definedName name="_xlnm.Print_Area" localSheetId="5">'(1)2 Kř-St (3)'!$A$2:$S$29</definedName>
    <definedName name="_xlnm.Print_Area" localSheetId="7">'(1)3 CB-CKA'!$A$2:$S$29</definedName>
    <definedName name="_xlnm.Print_Area" localSheetId="8">'(1)3 St-CKB'!$A$2:$S$29</definedName>
    <definedName name="_xlnm.Print_Area" localSheetId="9">'(1)3 Š-Kř'!$A$2:$S$29</definedName>
    <definedName name="_xlnm.Print_Area" localSheetId="12">'(1)4 CB-St'!$A$2:$S$29</definedName>
    <definedName name="_xlnm.Print_Area" localSheetId="10">'(1)4 CKA-Kř'!$A$2:$S$29</definedName>
    <definedName name="_xlnm.Print_Area" localSheetId="11">'(1)4 CKB-Š'!$A$2:$S$29</definedName>
    <definedName name="_xlnm.Print_Area" localSheetId="15">'(1)5 Kř-CKB'!$A$2:$S$29</definedName>
    <definedName name="_xlnm.Print_Area" localSheetId="13">'(1)5 St-CKA'!$A$2:$S$29</definedName>
    <definedName name="_xlnm.Print_Area" localSheetId="14">'(1)5 Š-CB'!$A$2:$S$29</definedName>
    <definedName name="_xlnm.Print_Area" localSheetId="16">'(2)1 ČK B- ČK A'!$A$2:$S$29</definedName>
    <definedName name="_xlnm.Print_Area" localSheetId="17">'(2)1. ČB-Kř'!$A$2:$S$29</definedName>
    <definedName name="_xlnm.Print_Area" localSheetId="18">'(2)1. Str.-Štěp.'!$A$2:$S$29</definedName>
    <definedName name="_xlnm.Print_Area" localSheetId="21">'(2)2. ČK B- ČB'!$A$2:$S$29</definedName>
    <definedName name="_xlnm.Print_Area" localSheetId="19">'(2)2.ČK A- Štěp.'!$A$2:$S$29</definedName>
    <definedName name="_xlnm.Print_Area" localSheetId="20">'(2)2.Kř-ČZ Str.'!$A$2:$S$29</definedName>
    <definedName name="_xlnm.Print_Area" localSheetId="22">'(2)3. ČB- ČK A'!$A$2:$S$29</definedName>
    <definedName name="_xlnm.Print_Area" localSheetId="23">'(2)3. Str.- ČK B'!$A$2:$S$29</definedName>
    <definedName name="_xlnm.Print_Area" localSheetId="24">'(2)3. Štěp.-Kř'!$A$2:$S$29</definedName>
    <definedName name="_xlnm.Print_Area" localSheetId="27">'(2)4. ČB- Str.'!$A$2:$S$29</definedName>
    <definedName name="_xlnm.Print_Area" localSheetId="25">'(2)4. ČK A-Kř'!$A$2:$S$29</definedName>
    <definedName name="_xlnm.Print_Area" localSheetId="26">'(2)4. ČK B- Štěp.'!$A$2:$S$29</definedName>
    <definedName name="_xlnm.Print_Area" localSheetId="30">'(2)5. Kř- ČK B'!$A$2:$S$29</definedName>
    <definedName name="_xlnm.Print_Area" localSheetId="28">'(2)5. Str.- ČK A'!$A$2:$S$29</definedName>
    <definedName name="_xlnm.Print_Area" localSheetId="29">'(2)5. Štěp.- ČB'!$A$2:$S$29</definedName>
    <definedName name="_xlnm.Print_Area" localSheetId="33">'(3)1ČB-Kř'!$A$2:$S$29</definedName>
    <definedName name="_xlnm.Print_Area" localSheetId="31">'(3)1ČKA-ČKB'!$A$2:$S$29</definedName>
    <definedName name="_xlnm.Print_Area" localSheetId="32">'(3)1Štěp.-Str.'!$A$2:$S$29</definedName>
    <definedName name="_xlnm.Print_Area" localSheetId="34">'(3)2ČKA-Štěp.'!$A$2:$S$29</definedName>
    <definedName name="_xlnm.Print_Area" localSheetId="36">'(3)2ČKB-ČB'!$A$2:$S$29</definedName>
    <definedName name="_xlnm.Print_Area" localSheetId="35">'(3)2Kř-Str'!$A$2:$S$29</definedName>
    <definedName name="_xlnm.Print_Area" localSheetId="37">'(3)3ČB-ČKA'!$A$2:$S$29</definedName>
    <definedName name="_xlnm.Print_Area" localSheetId="38">'(3)3Str-ČKB'!$A$2:$S$29</definedName>
    <definedName name="_xlnm.Print_Area" localSheetId="39">'(3)3Štěp-Kř '!$A$2:$S$29</definedName>
    <definedName name="_xlnm.Print_Area" localSheetId="42">'(3)4ČB-Str'!$A$2:$S$29</definedName>
    <definedName name="_xlnm.Print_Area" localSheetId="41">'(3)4ČKB-Štěp'!$A$2:$S$29</definedName>
    <definedName name="_xlnm.Print_Area" localSheetId="40">'(3)4Kř-ČKA'!$A$2:$S$29</definedName>
    <definedName name="_xlnm.Print_Area" localSheetId="43">'(3)5Kř-ČKB'!$A$2:$S$29</definedName>
    <definedName name="_xlnm.Print_Area" localSheetId="45">'(3)5Str-ČKA'!$A$2:$S$29</definedName>
    <definedName name="_xlnm.Print_Area" localSheetId="44">'(3)5Štěp-ČB'!$A$2:$S$29</definedName>
  </definedNames>
  <calcPr fullCalcOnLoad="1"/>
</workbook>
</file>

<file path=xl/sharedStrings.xml><?xml version="1.0" encoding="utf-8"?>
<sst xmlns="http://schemas.openxmlformats.org/spreadsheetml/2006/main" count="5228" uniqueCount="422">
  <si>
    <t>ZÁPIS O UTKÁNÍ SMÍŠENÝCH DRUŽSTEV</t>
  </si>
  <si>
    <t>Název soutěže:</t>
  </si>
  <si>
    <t>Družstvo "A"</t>
  </si>
  <si>
    <t>Datum:</t>
  </si>
  <si>
    <t>Družstvo "B"</t>
  </si>
  <si>
    <t>SKB Český Krumlov "A"</t>
  </si>
  <si>
    <t>Místo:</t>
  </si>
  <si>
    <t>Český Krumlov</t>
  </si>
  <si>
    <t>"A"</t>
  </si>
  <si>
    <t>"B"</t>
  </si>
  <si>
    <t>Výsledky setů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</si>
  <si>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</si>
  <si>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</si>
  <si>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</si>
  <si>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</si>
  <si>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</si>
  <si>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</si>
  <si>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</si>
  <si>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</si>
  <si>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</si>
  <si>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</si>
  <si>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</si>
  <si>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</si>
  <si>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Smíšená čtyřhra</t>
  </si>
  <si>
    <t>:</t>
  </si>
  <si>
    <t>míče</t>
  </si>
  <si>
    <t>zápasy</t>
  </si>
  <si>
    <t>body</t>
  </si>
  <si>
    <t>pořadí</t>
  </si>
  <si>
    <t>Čtyřhra chlapců</t>
  </si>
  <si>
    <t>sety</t>
  </si>
  <si>
    <t>PRŮBĚŽNÉ VÝSLEDKY</t>
  </si>
  <si>
    <t>SKB Český Krumlov "B"</t>
  </si>
  <si>
    <t>Pořadí utkání:</t>
  </si>
  <si>
    <t>1. kolo</t>
  </si>
  <si>
    <t>-</t>
  </si>
  <si>
    <t>3. kolo</t>
  </si>
  <si>
    <t>2. kolo</t>
  </si>
  <si>
    <t>4. kolo</t>
  </si>
  <si>
    <t>5. kolo</t>
  </si>
  <si>
    <t>4</t>
  </si>
  <si>
    <t>3</t>
  </si>
  <si>
    <t>5</t>
  </si>
  <si>
    <t>6</t>
  </si>
  <si>
    <t>2</t>
  </si>
  <si>
    <t>1</t>
  </si>
  <si>
    <t>VÝSLEDKY 2. KOLA</t>
  </si>
  <si>
    <t>Krajský přebor smíšených družstev žáků I. třídy - 2. kolo</t>
  </si>
  <si>
    <t xml:space="preserve">Vrchní rozhodčí: </t>
  </si>
  <si>
    <t>Součet míčů</t>
  </si>
  <si>
    <t>Sety</t>
  </si>
  <si>
    <t>Body</t>
  </si>
  <si>
    <t>ČZ Strakonice</t>
  </si>
  <si>
    <t xml:space="preserve">Sokol České Budějovice </t>
  </si>
  <si>
    <t xml:space="preserve">Sokol Štěpánovice </t>
  </si>
  <si>
    <t xml:space="preserve">Sokol Křemže </t>
  </si>
  <si>
    <t>Sportovní hala Český Krumlov - 14.2.2009</t>
  </si>
  <si>
    <t>Radek Votava</t>
  </si>
  <si>
    <t>Čtyřhra  dívek</t>
  </si>
  <si>
    <t>21</t>
  </si>
  <si>
    <t>8</t>
  </si>
  <si>
    <t>0</t>
  </si>
  <si>
    <t>7</t>
  </si>
  <si>
    <t>42</t>
  </si>
  <si>
    <t>15</t>
  </si>
  <si>
    <t>Sokol České Budějovice</t>
  </si>
  <si>
    <t>Sokol Křemže</t>
  </si>
  <si>
    <t>Sokol Štěpánovice</t>
  </si>
  <si>
    <t>12</t>
  </si>
  <si>
    <t>10</t>
  </si>
  <si>
    <t>11</t>
  </si>
  <si>
    <t>Sokol Č.B.</t>
  </si>
  <si>
    <t>SKB "B"</t>
  </si>
  <si>
    <t>SKB"A"</t>
  </si>
  <si>
    <t>SKB  "A"</t>
  </si>
  <si>
    <t>SKB "A"</t>
  </si>
  <si>
    <t>19</t>
  </si>
  <si>
    <t>16</t>
  </si>
  <si>
    <t>14</t>
  </si>
  <si>
    <t>VÍTĚZ:Sokol Křemže</t>
  </si>
  <si>
    <t>Janota Petr</t>
  </si>
  <si>
    <t>Siviglia Dario</t>
  </si>
  <si>
    <t>Kocová Kateřina</t>
  </si>
  <si>
    <t>Sládková Zuzana</t>
  </si>
  <si>
    <t>Janota Petr - Novotný Jiří</t>
  </si>
  <si>
    <t>Sládková Zuzana- Gutwirthová Valentýna</t>
  </si>
  <si>
    <t>Kocová Kateřina- Siviglia Dario</t>
  </si>
  <si>
    <t>Černá Lucie- Kouba Jan</t>
  </si>
  <si>
    <t>Milová Sabina - Švédová Hana</t>
  </si>
  <si>
    <t xml:space="preserve">Milová Sabina </t>
  </si>
  <si>
    <t xml:space="preserve">Černá Lucie </t>
  </si>
  <si>
    <t>Kouba Jan</t>
  </si>
  <si>
    <t>Jůzko Michal</t>
  </si>
  <si>
    <t>Marek Pavel</t>
  </si>
  <si>
    <t>Tůma Zdeněk</t>
  </si>
  <si>
    <t>Kloudová Adéla</t>
  </si>
  <si>
    <t>Janoštíková Tereza</t>
  </si>
  <si>
    <t>Marek Pavel- Hadáček Albert</t>
  </si>
  <si>
    <t>Kloudová Adéla- Janoštíková Tereza</t>
  </si>
  <si>
    <t>Baloušek Vojtěch- Fišerová Simona</t>
  </si>
  <si>
    <t>Kukač Jindřich</t>
  </si>
  <si>
    <t>Svoboda Marek</t>
  </si>
  <si>
    <t>Koudelková Michaela</t>
  </si>
  <si>
    <t>Študlar Robin - Němec Ladislav</t>
  </si>
  <si>
    <t>Koudelková Michaela - Vondráková Markéta</t>
  </si>
  <si>
    <t>Študlar Robin- Vondráková Markéta</t>
  </si>
  <si>
    <t>22</t>
  </si>
  <si>
    <t>20</t>
  </si>
  <si>
    <t>18</t>
  </si>
  <si>
    <t>Janáček Jaromír</t>
  </si>
  <si>
    <t>Černá Lucie</t>
  </si>
  <si>
    <t>Milová Sabina</t>
  </si>
  <si>
    <t>Kouba Jan - Švédová Hana</t>
  </si>
  <si>
    <t>Černá Lucie- Milová Sabina</t>
  </si>
  <si>
    <t>Janáček Jaromír- Jůzko Michal</t>
  </si>
  <si>
    <t>Janáček Jaromír - Jůzko Michal</t>
  </si>
  <si>
    <t xml:space="preserve">Tůma Zdeněk - Hadáček Albert </t>
  </si>
  <si>
    <t>Kloudová Adéla - Fišerová Simona</t>
  </si>
  <si>
    <t>Baloušek Vojtěch - Janoštíková Tereza</t>
  </si>
  <si>
    <t>Hadáček Albert</t>
  </si>
  <si>
    <t xml:space="preserve">Kloudová Adéla </t>
  </si>
  <si>
    <t>Gutwirthová Valentýna</t>
  </si>
  <si>
    <t>Sládková Zuzana - Kocova Kateřina</t>
  </si>
  <si>
    <t>Siviglia Dario - Kocová Kateřina</t>
  </si>
  <si>
    <t>Janota Petr- Novotný Jiří</t>
  </si>
  <si>
    <t>Jindra Lukáš</t>
  </si>
  <si>
    <t>Boček Josef</t>
  </si>
  <si>
    <t>Bicencová Kristýna</t>
  </si>
  <si>
    <t>Bočková Kateřina</t>
  </si>
  <si>
    <t>Boček Josef - Kordina Michal</t>
  </si>
  <si>
    <t>Bicencová Kristýna - Bočková Kateřina</t>
  </si>
  <si>
    <t>Kordina Michal - Šimková Nicole</t>
  </si>
  <si>
    <t>13</t>
  </si>
  <si>
    <t>17</t>
  </si>
  <si>
    <t>9</t>
  </si>
  <si>
    <t>Sokol Č. Budějovice</t>
  </si>
  <si>
    <t>Němec Ladislav</t>
  </si>
  <si>
    <t>Vondráková Markéta</t>
  </si>
  <si>
    <t>Študlar Robin - Svoboda Marek</t>
  </si>
  <si>
    <t>Kukač Jindřich - Koudelková Michaela</t>
  </si>
  <si>
    <t>Kordina Michal</t>
  </si>
  <si>
    <t>Šimková Nicole</t>
  </si>
  <si>
    <t>Boček Josef - Jindra Lukáš</t>
  </si>
  <si>
    <t>Fišerová Simona</t>
  </si>
  <si>
    <t>Hadáček Albert - Baloušek Vojtěch</t>
  </si>
  <si>
    <t>Švédová Hana</t>
  </si>
  <si>
    <t>Kouba Jan - Černá Lucie</t>
  </si>
  <si>
    <t xml:space="preserve">ČZ Strakonice </t>
  </si>
  <si>
    <t>23</t>
  </si>
  <si>
    <t>SKB ČK "B"</t>
  </si>
  <si>
    <t>Študlar Robin</t>
  </si>
  <si>
    <t>Kukač Jindřich - Němec Ladislav</t>
  </si>
  <si>
    <t>Janáček Jaromír - Kouba Jan</t>
  </si>
  <si>
    <t>Černá Lucie - Švédová Hana</t>
  </si>
  <si>
    <t>Votava Radek</t>
  </si>
  <si>
    <t xml:space="preserve">Družstvo ČZ Strakonice nenastouilo do utkání z důvodu chřipkové epidemie. </t>
  </si>
  <si>
    <t>Koudelková Michaela - Vondráková Mar.</t>
  </si>
  <si>
    <t xml:space="preserve">Votava Radek </t>
  </si>
  <si>
    <t xml:space="preserve">SOKOL České Budějovice </t>
  </si>
  <si>
    <t>53</t>
  </si>
  <si>
    <t>60</t>
  </si>
  <si>
    <t>294</t>
  </si>
  <si>
    <t>ČB</t>
  </si>
  <si>
    <t>ČK</t>
  </si>
  <si>
    <t>SKB ČK musel pro zranění hráčky Milové skrečovat čtyřhru dívek.</t>
  </si>
  <si>
    <t>SKB ČK musel pro zranění hráčky Milové skrečovat smíšenou čtyřhru.</t>
  </si>
  <si>
    <t>Štěpánovice</t>
  </si>
  <si>
    <t>Křemže</t>
  </si>
  <si>
    <t xml:space="preserve">Sládková Zuzana </t>
  </si>
  <si>
    <t>Kocova Kateřina-Gutwirthová</t>
  </si>
  <si>
    <t>Siviglia Dario - Sládková Zuzana</t>
  </si>
  <si>
    <t>Jindra Lukáš - Kordina Michal</t>
  </si>
  <si>
    <t>Šimková Nicole - Bočková Kateřina</t>
  </si>
  <si>
    <t>Boček Josef - Bicencocvá Kristýna</t>
  </si>
  <si>
    <t xml:space="preserve">Kordina Michal - Bicencová Kristýna </t>
  </si>
  <si>
    <t>Baloušek Vojtěch - Tůme Zdeněk</t>
  </si>
  <si>
    <t>Baloušek Vojtěch</t>
  </si>
  <si>
    <t xml:space="preserve">Kloudová Adéla  </t>
  </si>
  <si>
    <t>Hadáček Albert - Janoštíková Tereza</t>
  </si>
  <si>
    <t>24</t>
  </si>
  <si>
    <t>Kocova Kateřina-Sládková Zuzana</t>
  </si>
  <si>
    <t>Siviglia Dario - Gutwirthová Valentýna</t>
  </si>
  <si>
    <t>Študlar Robin- Koudelková Michaela</t>
  </si>
  <si>
    <t>VÝSLEDKY 1. KOLA</t>
  </si>
  <si>
    <t>3.</t>
  </si>
  <si>
    <t>4.</t>
  </si>
  <si>
    <t>6.</t>
  </si>
  <si>
    <t>2.</t>
  </si>
  <si>
    <t>5.</t>
  </si>
  <si>
    <t>1.</t>
  </si>
  <si>
    <t>Krajský přebor smíšených družstev žáků I. třídy - 1. kolo</t>
  </si>
  <si>
    <t>Sokol České Budějovice ,sokolovna - 15.11.2008</t>
  </si>
  <si>
    <t>PRŮBĚŽNÉ VÝSLEDKY 1.+2.kolo</t>
  </si>
  <si>
    <t>Koudelková Micaela - Vondráková Markéta</t>
  </si>
  <si>
    <t>Študlar Robin - Vondráková Markéta</t>
  </si>
  <si>
    <t>VÝSLEDKY 3. KOLA</t>
  </si>
  <si>
    <t>KONEČNÝ VÝSLEDEK</t>
  </si>
  <si>
    <t>Sokol České Budějovice ,sokolovna - 15.3.2009</t>
  </si>
  <si>
    <t>Krajský přebor smíšených družstev žáků I. třídy - 3. kolo</t>
  </si>
  <si>
    <t>SKB Č. Krumlov "B"</t>
  </si>
  <si>
    <t xml:space="preserve">SKB Č. Krumlov "A" </t>
  </si>
  <si>
    <t xml:space="preserve">České Budějovice </t>
  </si>
  <si>
    <t>Roman Vokoun</t>
  </si>
  <si>
    <t>1. Kolo v turnaji</t>
  </si>
  <si>
    <t xml:space="preserve">Janota </t>
  </si>
  <si>
    <t xml:space="preserve">Kotyza </t>
  </si>
  <si>
    <t xml:space="preserve">Milová </t>
  </si>
  <si>
    <t xml:space="preserve">Novotný </t>
  </si>
  <si>
    <t xml:space="preserve">Kouba </t>
  </si>
  <si>
    <t xml:space="preserve">Sládková </t>
  </si>
  <si>
    <t>Kavalírová</t>
  </si>
  <si>
    <t xml:space="preserve">Černá </t>
  </si>
  <si>
    <t xml:space="preserve">Kolouch </t>
  </si>
  <si>
    <t>Sládková</t>
  </si>
  <si>
    <t xml:space="preserve">Janáček </t>
  </si>
  <si>
    <t xml:space="preserve">Siviglia - Kolouch </t>
  </si>
  <si>
    <t xml:space="preserve">Janáček - Kotyza </t>
  </si>
  <si>
    <t xml:space="preserve">Švédová </t>
  </si>
  <si>
    <t>Čtyřhra dívek</t>
  </si>
  <si>
    <t>Kavalírová - Sládková</t>
  </si>
  <si>
    <t xml:space="preserve">Černá - Švédová </t>
  </si>
  <si>
    <t>Kouba</t>
  </si>
  <si>
    <t>xxx</t>
  </si>
  <si>
    <t xml:space="preserve">Janáček - Švédová </t>
  </si>
  <si>
    <t xml:space="preserve">Kordina </t>
  </si>
  <si>
    <t xml:space="preserve">Schneedorfer </t>
  </si>
  <si>
    <t>Přib</t>
  </si>
  <si>
    <t xml:space="preserve">Jindra </t>
  </si>
  <si>
    <t xml:space="preserve">Přib </t>
  </si>
  <si>
    <t xml:space="preserve">Musil </t>
  </si>
  <si>
    <t>Šimková</t>
  </si>
  <si>
    <t xml:space="preserve">Peterková </t>
  </si>
  <si>
    <t xml:space="preserve">Zelenková </t>
  </si>
  <si>
    <t xml:space="preserve">Bicencová </t>
  </si>
  <si>
    <t xml:space="preserve">Dolejší </t>
  </si>
  <si>
    <t xml:space="preserve">Šimková </t>
  </si>
  <si>
    <t xml:space="preserve">Jindra - Boček </t>
  </si>
  <si>
    <t xml:space="preserve">Přib - Musil </t>
  </si>
  <si>
    <t xml:space="preserve">Kordinová </t>
  </si>
  <si>
    <t xml:space="preserve">Šimková - Kordinová </t>
  </si>
  <si>
    <t xml:space="preserve">Zelenková - Peterková </t>
  </si>
  <si>
    <t xml:space="preserve">Kordina - Bočková </t>
  </si>
  <si>
    <t xml:space="preserve">Schneedorfer - Zelenková </t>
  </si>
  <si>
    <t xml:space="preserve">Sokol Č. Budějovice </t>
  </si>
  <si>
    <t>Marek</t>
  </si>
  <si>
    <t xml:space="preserve">Študlar </t>
  </si>
  <si>
    <t xml:space="preserve">Kloudová </t>
  </si>
  <si>
    <t>Veselý</t>
  </si>
  <si>
    <t>Kukač</t>
  </si>
  <si>
    <t xml:space="preserve">Remiášová </t>
  </si>
  <si>
    <t>Kloudová</t>
  </si>
  <si>
    <t>Koudelková</t>
  </si>
  <si>
    <t xml:space="preserve">Veselý </t>
  </si>
  <si>
    <t xml:space="preserve">Janoštíková </t>
  </si>
  <si>
    <t xml:space="preserve">Zimmermannová </t>
  </si>
  <si>
    <t xml:space="preserve">Filipek </t>
  </si>
  <si>
    <t xml:space="preserve">Marek - Veselý </t>
  </si>
  <si>
    <t xml:space="preserve">Kukač - Němec </t>
  </si>
  <si>
    <t xml:space="preserve">Kloudová - Remiášová </t>
  </si>
  <si>
    <t xml:space="preserve">Varechová - Zakostelecká </t>
  </si>
  <si>
    <t xml:space="preserve">Svoboda </t>
  </si>
  <si>
    <t xml:space="preserve">Filipek - Remiášová </t>
  </si>
  <si>
    <t xml:space="preserve">Študlar - Koudelková </t>
  </si>
  <si>
    <t>SKB Č. Krumlov "A"</t>
  </si>
  <si>
    <t>2. Kolo v turnaji</t>
  </si>
  <si>
    <t>Jindra</t>
  </si>
  <si>
    <t>Kotyza</t>
  </si>
  <si>
    <t xml:space="preserve">Boček </t>
  </si>
  <si>
    <t xml:space="preserve">Bočková </t>
  </si>
  <si>
    <t xml:space="preserve">Kotyza - Janáček </t>
  </si>
  <si>
    <t xml:space="preserve">Kordina - Boček </t>
  </si>
  <si>
    <t xml:space="preserve">Milová - Švédová </t>
  </si>
  <si>
    <t xml:space="preserve">Bicencová - Šimková </t>
  </si>
  <si>
    <t xml:space="preserve">Kouba - Černá </t>
  </si>
  <si>
    <t xml:space="preserve">Jindra - Bočková </t>
  </si>
  <si>
    <t>Študlar</t>
  </si>
  <si>
    <t>Zakostelecká</t>
  </si>
  <si>
    <t xml:space="preserve">Svoboda - Kukač </t>
  </si>
  <si>
    <t xml:space="preserve">Schneedorfer st. </t>
  </si>
  <si>
    <t xml:space="preserve">Koudelková - Zimmermannová </t>
  </si>
  <si>
    <t xml:space="preserve">Peterková - Zelenková </t>
  </si>
  <si>
    <t xml:space="preserve">Němec </t>
  </si>
  <si>
    <t xml:space="preserve">Študlar - Zimmermannová </t>
  </si>
  <si>
    <t xml:space="preserve">Schneedorfer - Peterková </t>
  </si>
  <si>
    <t xml:space="preserve">SKB Č. Krumlov "B" </t>
  </si>
  <si>
    <t xml:space="preserve">Marek </t>
  </si>
  <si>
    <t xml:space="preserve">Siviglia </t>
  </si>
  <si>
    <t xml:space="preserve">Kavalírová </t>
  </si>
  <si>
    <t xml:space="preserve">Novotný - Janota </t>
  </si>
  <si>
    <t xml:space="preserve">Kloudová - Janoštíková </t>
  </si>
  <si>
    <t xml:space="preserve">Kolouch - Sládková </t>
  </si>
  <si>
    <t>3. Kolo v turnaji</t>
  </si>
  <si>
    <t>Remiášová</t>
  </si>
  <si>
    <t xml:space="preserve">Marek - Filipek </t>
  </si>
  <si>
    <t>Remiášová - Janoštíková</t>
  </si>
  <si>
    <t xml:space="preserve">Kloudová - Veselý </t>
  </si>
  <si>
    <t>Dolejší</t>
  </si>
  <si>
    <t xml:space="preserve">Schneedorfer - Přib </t>
  </si>
  <si>
    <t xml:space="preserve">Janota - Novotný </t>
  </si>
  <si>
    <t xml:space="preserve">Musil - Dolejší </t>
  </si>
  <si>
    <t xml:space="preserve">Novotný - Sládková </t>
  </si>
  <si>
    <t>Bicencová</t>
  </si>
  <si>
    <t>Varechová</t>
  </si>
  <si>
    <t xml:space="preserve">Kordina - Jindra </t>
  </si>
  <si>
    <t>Kukač - Němec</t>
  </si>
  <si>
    <t>Svoboda</t>
  </si>
  <si>
    <t xml:space="preserve">Šimková - Bicencová </t>
  </si>
  <si>
    <t>Zimmermannová - Zakostelecká</t>
  </si>
  <si>
    <t xml:space="preserve">Boček - Kordinová </t>
  </si>
  <si>
    <t>4. Kolo v turnaji</t>
  </si>
  <si>
    <t>Němec</t>
  </si>
  <si>
    <t>Černá</t>
  </si>
  <si>
    <t xml:space="preserve">Koudelková </t>
  </si>
  <si>
    <t>Študlar - Kukač</t>
  </si>
  <si>
    <t xml:space="preserve">Zakostelecká - Varechová </t>
  </si>
  <si>
    <t xml:space="preserve">Svoboda - Zimmermannová </t>
  </si>
  <si>
    <t>Švédová</t>
  </si>
  <si>
    <t>xxxx</t>
  </si>
  <si>
    <t xml:space="preserve">Kolouch - Kavalírová </t>
  </si>
  <si>
    <t xml:space="preserve">Jindra - Bicencová </t>
  </si>
  <si>
    <t>Filipek</t>
  </si>
  <si>
    <t>Schneedorfer</t>
  </si>
  <si>
    <t xml:space="preserve">Zakostelecká </t>
  </si>
  <si>
    <t xml:space="preserve">Marek - Remiášová </t>
  </si>
  <si>
    <t>5. Kolo v turnaji</t>
  </si>
  <si>
    <t>Musil</t>
  </si>
  <si>
    <t>Peterková</t>
  </si>
  <si>
    <t xml:space="preserve">Peterková - Dolejší </t>
  </si>
  <si>
    <t xml:space="preserve">Švédová - Milová </t>
  </si>
  <si>
    <t xml:space="preserve">Kouba - Milová </t>
  </si>
  <si>
    <t xml:space="preserve">Bicencová - Kordinová </t>
  </si>
  <si>
    <t xml:space="preserve">Jindra - Šimková </t>
  </si>
  <si>
    <t xml:space="preserve">Filipek - Janoštíková </t>
  </si>
  <si>
    <t>Kolouch</t>
  </si>
  <si>
    <t xml:space="preserve">Zimmermannová - Zakostelecká </t>
  </si>
  <si>
    <t xml:space="preserve">Janota - Kavalírová </t>
  </si>
  <si>
    <t xml:space="preserve">Sok.Č.Budějovice </t>
  </si>
  <si>
    <t>SKB Č.Krumlov "A"</t>
  </si>
  <si>
    <t>SKB Č.Krumlov "B"</t>
  </si>
  <si>
    <t xml:space="preserve"> </t>
  </si>
  <si>
    <t>1.kolo v turnaji</t>
  </si>
  <si>
    <t xml:space="preserve">Sokol Č.Budějovice </t>
  </si>
  <si>
    <t>SKB Č.Krumlov  "B"</t>
  </si>
  <si>
    <t>SKB Č.Krumlov  "A"</t>
  </si>
  <si>
    <t>2.kolo v turnaji</t>
  </si>
  <si>
    <t>Přib - Musil</t>
  </si>
  <si>
    <t>Dolejší - Zábranská</t>
  </si>
  <si>
    <t xml:space="preserve"> -</t>
  </si>
  <si>
    <t>Kordina</t>
  </si>
  <si>
    <t>Kordina - Boček</t>
  </si>
  <si>
    <t>Šimková - Bočková</t>
  </si>
  <si>
    <t>Jindra - Bočková</t>
  </si>
  <si>
    <t>Jůzko</t>
  </si>
  <si>
    <t>Milová</t>
  </si>
  <si>
    <t>Janáček - Kotyza</t>
  </si>
  <si>
    <t>Milová - Švédová</t>
  </si>
  <si>
    <t>Janáček - Černá</t>
  </si>
  <si>
    <t>Novotný</t>
  </si>
  <si>
    <t>Siviglia</t>
  </si>
  <si>
    <t>Kocová</t>
  </si>
  <si>
    <t>Novotný - Janota</t>
  </si>
  <si>
    <t>Kolouch - Kocová</t>
  </si>
  <si>
    <t>Janoštíková</t>
  </si>
  <si>
    <t>Marek - Veselý</t>
  </si>
  <si>
    <t>Kloudová - Janoštíková</t>
  </si>
  <si>
    <t>Filipek - Fišerová</t>
  </si>
  <si>
    <t>Beran</t>
  </si>
  <si>
    <t>Zimmermannová</t>
  </si>
  <si>
    <t>Študlar - Němec</t>
  </si>
  <si>
    <t>Zimmermannová - Vondráková</t>
  </si>
  <si>
    <t>Študlar - Koudelková</t>
  </si>
  <si>
    <t>3.kolo v turnaji</t>
  </si>
  <si>
    <t>4.kolo v turnaji</t>
  </si>
  <si>
    <t>Janáček</t>
  </si>
  <si>
    <t>Černá - Milová</t>
  </si>
  <si>
    <t>Kouba - Švédová</t>
  </si>
  <si>
    <t>Zákostelecká</t>
  </si>
  <si>
    <t>Kukač - Beran</t>
  </si>
  <si>
    <t>Koudelková - Zákostelecká</t>
  </si>
  <si>
    <t>Němec - Varechová</t>
  </si>
  <si>
    <t>Bočková</t>
  </si>
  <si>
    <t>Filipek - Veselý</t>
  </si>
  <si>
    <t>Kloudová - Fišerová</t>
  </si>
  <si>
    <t>Marek - Janoštíková</t>
  </si>
  <si>
    <t>Janota</t>
  </si>
  <si>
    <t>Janota - Novotný</t>
  </si>
  <si>
    <t>Siviglia - Kocová</t>
  </si>
  <si>
    <t>Boček</t>
  </si>
  <si>
    <t>Kordinová</t>
  </si>
  <si>
    <t>Jindra - Kordina</t>
  </si>
  <si>
    <t>Kordinová - Bočková</t>
  </si>
  <si>
    <t>Kordina - Šimková</t>
  </si>
  <si>
    <t>Fišerová</t>
  </si>
  <si>
    <t>Peterková - Dolejší</t>
  </si>
  <si>
    <t>Zákostelecká - Varechová</t>
  </si>
  <si>
    <t>Jindra - Boček</t>
  </si>
  <si>
    <t>Šimková - Bicencová</t>
  </si>
  <si>
    <t>Kordina - Bočková</t>
  </si>
  <si>
    <t>Marek - Filipek</t>
  </si>
  <si>
    <t>Veselý - Janoštíková</t>
  </si>
  <si>
    <t>Janáček - Milová</t>
  </si>
  <si>
    <t>5.kolo v turnaji</t>
  </si>
  <si>
    <t>Zakostelecká - Vondráková</t>
  </si>
  <si>
    <t>Študlar - Varechová</t>
  </si>
  <si>
    <t>Zábranská</t>
  </si>
  <si>
    <t xml:space="preserve">21 </t>
  </si>
  <si>
    <t>25</t>
  </si>
  <si>
    <t>Kolouch - Siviglia</t>
  </si>
  <si>
    <t>Bočková - Bicencová</t>
  </si>
  <si>
    <t>Jindra - Šimková</t>
  </si>
  <si>
    <t>Janáček - Jůzko</t>
  </si>
  <si>
    <t>Černá - Kotyza</t>
  </si>
  <si>
    <t>Vondráková</t>
  </si>
  <si>
    <t>Veselý - Marek</t>
  </si>
  <si>
    <t>Marek  - Janoštíková</t>
  </si>
  <si>
    <t>Šimková - Kordinová</t>
  </si>
  <si>
    <t>Boček - Bicencová</t>
  </si>
  <si>
    <t>Jůzko - Černá</t>
  </si>
  <si>
    <t>Němec - Beran</t>
  </si>
  <si>
    <t>Koudelková - Zakostelecká</t>
  </si>
  <si>
    <t>Študlar - Zimmermannová</t>
  </si>
  <si>
    <t>scr- nenastoupili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</si>
</sst>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26"/>
      <name val="Arial CE"/>
      <family val="2"/>
    </font>
    <font>
      <b/>
      <sz val="32"/>
      <name val="Arial CE"/>
      <family val="2"/>
    </font>
    <font>
      <sz val="7"/>
      <name val="Arial CE"/>
      <family val="2"/>
    </font>
    <font>
      <b/>
      <sz val="28"/>
      <name val="Arial CE"/>
      <family val="2"/>
    </font>
    <font>
      <i/>
      <sz val="12"/>
      <name val="Arial CE"/>
      <family val="2"/>
    </font>
    <font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i/>
      <sz val="10"/>
      <color indexed="10"/>
      <name val="Arial CE"/>
      <family val="2"/>
    </font>
    <font>
      <b/>
      <sz val="14"/>
      <name val="Arial CE"/>
      <family val="2"/>
    </font>
    <font>
      <i/>
      <sz val="9"/>
      <color indexed="12"/>
      <name val="Arial CE"/>
      <family val="2"/>
    </font>
    <font>
      <b/>
      <u val="single"/>
      <sz val="10"/>
      <name val="Arial CE"/>
      <family val="2"/>
    </font>
    <font>
      <sz val="14"/>
      <name val="Arial CE"/>
      <family val="2"/>
    </font>
    <font>
      <i/>
      <sz val="8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i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43" fillId="16" borderId="2" applyNumberFormat="0" applyAlignment="0" applyProtection="0"/>
    <xf numFmtId="0" fontId="4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>
      <alignment/>
      <protection/>
    </xf>
    <xf numFmtId="0" fontId="3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7" fillId="0" borderId="0">
      <alignment horizontal="center" vertical="center"/>
      <protection/>
    </xf>
    <xf numFmtId="0" fontId="7" fillId="0" borderId="0">
      <alignment vertical="center"/>
      <protection/>
    </xf>
    <xf numFmtId="0" fontId="8" fillId="0" borderId="0">
      <alignment horizontal="center" vertical="center"/>
      <protection/>
    </xf>
    <xf numFmtId="0" fontId="39" fillId="7" borderId="8" applyNumberFormat="0" applyAlignment="0" applyProtection="0"/>
    <xf numFmtId="0" fontId="41" fillId="19" borderId="8" applyNumberFormat="0" applyAlignment="0" applyProtection="0"/>
    <xf numFmtId="0" fontId="40" fillId="19" borderId="9" applyNumberFormat="0" applyAlignment="0" applyProtection="0"/>
    <xf numFmtId="0" fontId="4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10" xfId="50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13" xfId="50" applyFont="1" applyBorder="1" applyAlignment="1">
      <alignment vertical="center"/>
      <protection/>
    </xf>
    <xf numFmtId="44" fontId="11" fillId="0" borderId="14" xfId="4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2" fillId="0" borderId="15" xfId="57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0" borderId="19" xfId="50" applyFont="1" applyBorder="1" applyAlignment="1">
      <alignment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12" fillId="0" borderId="21" xfId="57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53" applyFont="1" applyBorder="1">
      <alignment horizontal="center" vertical="center"/>
      <protection/>
    </xf>
    <xf numFmtId="0" fontId="11" fillId="0" borderId="25" xfId="53" applyFont="1" applyBorder="1">
      <alignment horizontal="center" vertical="center"/>
      <protection/>
    </xf>
    <xf numFmtId="0" fontId="11" fillId="0" borderId="26" xfId="53" applyFont="1" applyBorder="1">
      <alignment horizontal="center" vertical="center"/>
      <protection/>
    </xf>
    <xf numFmtId="44" fontId="11" fillId="0" borderId="27" xfId="40" applyFont="1" applyBorder="1">
      <alignment horizontal="center"/>
    </xf>
    <xf numFmtId="0" fontId="11" fillId="0" borderId="27" xfId="53" applyFont="1" applyBorder="1">
      <alignment horizontal="center" vertical="center"/>
      <protection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7" borderId="31" xfId="54" applyFont="1" applyFill="1" applyBorder="1">
      <alignment vertical="center"/>
      <protection/>
    </xf>
    <xf numFmtId="0" fontId="11" fillId="7" borderId="32" xfId="53" applyFont="1" applyFill="1" applyBorder="1">
      <alignment horizontal="center" vertical="center"/>
      <protection/>
    </xf>
    <xf numFmtId="0" fontId="11" fillId="0" borderId="33" xfId="53" applyFont="1" applyBorder="1">
      <alignment horizontal="center" vertical="center"/>
      <protection/>
    </xf>
    <xf numFmtId="0" fontId="11" fillId="0" borderId="34" xfId="53" applyFont="1" applyBorder="1">
      <alignment horizontal="center" vertical="center"/>
      <protection/>
    </xf>
    <xf numFmtId="0" fontId="11" fillId="0" borderId="35" xfId="53" applyFont="1" applyBorder="1">
      <alignment horizontal="center" vertical="center"/>
      <protection/>
    </xf>
    <xf numFmtId="0" fontId="11" fillId="0" borderId="36" xfId="53" applyFont="1" applyBorder="1">
      <alignment horizontal="center" vertical="center"/>
      <protection/>
    </xf>
    <xf numFmtId="0" fontId="10" fillId="0" borderId="0" xfId="55" applyFont="1">
      <alignment horizontal="center" vertical="center"/>
      <protection/>
    </xf>
    <xf numFmtId="0" fontId="13" fillId="0" borderId="0" xfId="39" applyFont="1" applyBorder="1" applyAlignment="1">
      <alignment horizontal="centerContinuous" vertical="center"/>
      <protection/>
    </xf>
    <xf numFmtId="0" fontId="0" fillId="0" borderId="0" xfId="50" applyFont="1">
      <alignment/>
      <protection/>
    </xf>
    <xf numFmtId="0" fontId="1" fillId="0" borderId="0" xfId="50" applyFont="1">
      <alignment/>
      <protection/>
    </xf>
    <xf numFmtId="0" fontId="10" fillId="0" borderId="0" xfId="50" applyFont="1">
      <alignment/>
      <protection/>
    </xf>
    <xf numFmtId="0" fontId="15" fillId="0" borderId="0" xfId="50" applyFont="1">
      <alignment/>
      <protection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37" xfId="39" applyFont="1" applyBorder="1" applyAlignment="1">
      <alignment horizontal="centerContinuous" vertical="center"/>
      <protection/>
    </xf>
    <xf numFmtId="0" fontId="13" fillId="0" borderId="38" xfId="39" applyFont="1" applyBorder="1" applyAlignment="1">
      <alignment horizontal="centerContinuous" vertical="center"/>
      <protection/>
    </xf>
    <xf numFmtId="0" fontId="13" fillId="0" borderId="39" xfId="39" applyFont="1" applyBorder="1" applyAlignment="1">
      <alignment horizontal="centerContinuous" vertical="center"/>
      <protection/>
    </xf>
    <xf numFmtId="49" fontId="0" fillId="0" borderId="40" xfId="55" applyNumberFormat="1" applyFont="1" applyBorder="1">
      <alignment horizontal="center" vertical="center"/>
      <protection/>
    </xf>
    <xf numFmtId="49" fontId="10" fillId="0" borderId="41" xfId="55" applyNumberFormat="1" applyFont="1" applyBorder="1">
      <alignment horizontal="center" vertical="center"/>
      <protection/>
    </xf>
    <xf numFmtId="49" fontId="10" fillId="0" borderId="42" xfId="55" applyNumberFormat="1" applyFont="1" applyBorder="1">
      <alignment horizontal="center" vertical="center"/>
      <protection/>
    </xf>
    <xf numFmtId="49" fontId="0" fillId="0" borderId="43" xfId="55" applyNumberFormat="1" applyFont="1" applyBorder="1">
      <alignment horizontal="center" vertical="center"/>
      <protection/>
    </xf>
    <xf numFmtId="49" fontId="10" fillId="0" borderId="44" xfId="55" applyNumberFormat="1" applyFont="1" applyBorder="1">
      <alignment horizontal="center" vertical="center"/>
      <protection/>
    </xf>
    <xf numFmtId="49" fontId="10" fillId="0" borderId="45" xfId="55" applyNumberFormat="1" applyFont="1" applyBorder="1">
      <alignment horizontal="center" vertical="center"/>
      <protection/>
    </xf>
    <xf numFmtId="49" fontId="0" fillId="0" borderId="46" xfId="55" applyNumberFormat="1" applyFont="1" applyBorder="1" applyProtection="1">
      <alignment horizontal="center" vertical="center"/>
      <protection locked="0"/>
    </xf>
    <xf numFmtId="49" fontId="0" fillId="0" borderId="47" xfId="55" applyNumberFormat="1" applyFont="1" applyBorder="1" applyProtection="1">
      <alignment horizontal="center" vertical="center"/>
      <protection locked="0"/>
    </xf>
    <xf numFmtId="49" fontId="0" fillId="0" borderId="42" xfId="55" applyNumberFormat="1" applyFont="1" applyBorder="1" applyProtection="1">
      <alignment horizontal="center" vertical="center"/>
      <protection locked="0"/>
    </xf>
    <xf numFmtId="49" fontId="0" fillId="0" borderId="45" xfId="55" applyNumberFormat="1" applyFont="1" applyBorder="1" applyProtection="1">
      <alignment horizontal="center" vertical="center"/>
      <protection locked="0"/>
    </xf>
    <xf numFmtId="0" fontId="10" fillId="0" borderId="41" xfId="55" applyFont="1" applyBorder="1" applyProtection="1">
      <alignment horizontal="center" vertical="center"/>
      <protection locked="0"/>
    </xf>
    <xf numFmtId="0" fontId="10" fillId="0" borderId="42" xfId="55" applyFont="1" applyBorder="1" applyProtection="1">
      <alignment horizontal="center" vertical="center"/>
      <protection locked="0"/>
    </xf>
    <xf numFmtId="0" fontId="10" fillId="0" borderId="44" xfId="55" applyFont="1" applyBorder="1" applyProtection="1">
      <alignment horizontal="center" vertical="center"/>
      <protection locked="0"/>
    </xf>
    <xf numFmtId="0" fontId="10" fillId="0" borderId="45" xfId="55" applyFont="1" applyBorder="1" applyProtection="1">
      <alignment horizontal="center" vertical="center"/>
      <protection locked="0"/>
    </xf>
    <xf numFmtId="0" fontId="11" fillId="0" borderId="15" xfId="57" applyFont="1" applyBorder="1" applyAlignment="1" applyProtection="1">
      <alignment horizontal="left" vertical="center" indent="1"/>
      <protection locked="0"/>
    </xf>
    <xf numFmtId="14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14" fontId="0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44" fontId="0" fillId="0" borderId="14" xfId="40" applyFont="1" applyBorder="1" applyAlignment="1" applyProtection="1">
      <alignment horizontal="left" vertical="center" indent="1"/>
      <protection locked="0"/>
    </xf>
    <xf numFmtId="0" fontId="0" fillId="0" borderId="14" xfId="53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14" fillId="7" borderId="32" xfId="0" applyFont="1" applyFill="1" applyBorder="1" applyAlignment="1" applyProtection="1">
      <alignment horizontal="left" vertical="center" indent="1"/>
      <protection locked="0"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51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1" xfId="0" applyFill="1" applyBorder="1" applyAlignment="1">
      <alignment/>
    </xf>
    <xf numFmtId="0" fontId="1" fillId="0" borderId="52" xfId="0" applyFont="1" applyBorder="1" applyAlignment="1">
      <alignment horizontal="center"/>
    </xf>
    <xf numFmtId="0" fontId="18" fillId="24" borderId="53" xfId="0" applyFont="1" applyFill="1" applyBorder="1" applyAlignment="1">
      <alignment/>
    </xf>
    <xf numFmtId="0" fontId="18" fillId="24" borderId="51" xfId="0" applyFont="1" applyFill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8" fillId="24" borderId="23" xfId="0" applyFont="1" applyFill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right" vertical="center"/>
    </xf>
    <xf numFmtId="0" fontId="20" fillId="0" borderId="58" xfId="0" applyFont="1" applyBorder="1" applyAlignment="1">
      <alignment horizontal="center" vertical="center"/>
    </xf>
    <xf numFmtId="0" fontId="20" fillId="0" borderId="60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2" fillId="0" borderId="61" xfId="0" applyFont="1" applyBorder="1" applyAlignment="1">
      <alignment horizontal="right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left" vertical="center"/>
    </xf>
    <xf numFmtId="0" fontId="22" fillId="0" borderId="62" xfId="0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15" xfId="0" applyFont="1" applyBorder="1" applyAlignment="1">
      <alignment horizontal="right" vertical="center"/>
    </xf>
    <xf numFmtId="0" fontId="25" fillId="0" borderId="30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62" xfId="0" applyFont="1" applyBorder="1" applyAlignment="1" applyProtection="1">
      <alignment vertical="center"/>
      <protection locked="0"/>
    </xf>
    <xf numFmtId="0" fontId="21" fillId="0" borderId="56" xfId="0" applyFont="1" applyBorder="1" applyAlignment="1">
      <alignment horizontal="center" vertical="center"/>
    </xf>
    <xf numFmtId="0" fontId="25" fillId="0" borderId="57" xfId="0" applyFont="1" applyBorder="1" applyAlignment="1" applyProtection="1">
      <alignment horizontal="left" vertical="center"/>
      <protection locked="0"/>
    </xf>
    <xf numFmtId="0" fontId="24" fillId="0" borderId="59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61" xfId="0" applyFont="1" applyBorder="1" applyAlignment="1">
      <alignment horizontal="right" vertical="center"/>
    </xf>
    <xf numFmtId="0" fontId="24" fillId="0" borderId="62" xfId="0" applyFont="1" applyBorder="1" applyAlignment="1">
      <alignment horizontal="right" vertical="center"/>
    </xf>
    <xf numFmtId="0" fontId="24" fillId="0" borderId="60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63" xfId="0" applyFont="1" applyBorder="1" applyAlignment="1">
      <alignment/>
    </xf>
    <xf numFmtId="0" fontId="29" fillId="7" borderId="32" xfId="0" applyFont="1" applyFill="1" applyBorder="1" applyAlignment="1">
      <alignment/>
    </xf>
    <xf numFmtId="0" fontId="12" fillId="0" borderId="64" xfId="39" applyFont="1" applyBorder="1" applyAlignment="1">
      <alignment horizontal="left" vertical="center" wrapText="1" indent="1"/>
      <protection/>
    </xf>
    <xf numFmtId="0" fontId="12" fillId="0" borderId="53" xfId="39" applyFont="1" applyBorder="1" applyAlignment="1">
      <alignment horizontal="centerContinuous" vertical="center"/>
      <protection/>
    </xf>
    <xf numFmtId="0" fontId="2" fillId="0" borderId="21" xfId="57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horizontal="left" vertical="center"/>
      <protection locked="0"/>
    </xf>
    <xf numFmtId="0" fontId="0" fillId="24" borderId="5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51" xfId="0" applyFont="1" applyFill="1" applyBorder="1" applyAlignment="1">
      <alignment/>
    </xf>
    <xf numFmtId="0" fontId="30" fillId="0" borderId="65" xfId="0" applyFont="1" applyBorder="1" applyAlignment="1" applyProtection="1">
      <alignment vertical="center"/>
      <protection locked="0"/>
    </xf>
    <xf numFmtId="0" fontId="30" fillId="0" borderId="66" xfId="0" applyFont="1" applyBorder="1" applyAlignment="1">
      <alignment horizontal="center" vertical="center"/>
    </xf>
    <xf numFmtId="0" fontId="30" fillId="0" borderId="67" xfId="0" applyFont="1" applyBorder="1" applyAlignment="1" applyProtection="1">
      <alignment horizontal="left" vertical="center"/>
      <protection locked="0"/>
    </xf>
    <xf numFmtId="0" fontId="31" fillId="0" borderId="59" xfId="0" applyFont="1" applyBorder="1" applyAlignment="1">
      <alignment horizontal="right" vertical="center"/>
    </xf>
    <xf numFmtId="0" fontId="31" fillId="0" borderId="58" xfId="0" applyFont="1" applyBorder="1" applyAlignment="1">
      <alignment horizontal="center" vertical="center"/>
    </xf>
    <xf numFmtId="0" fontId="31" fillId="0" borderId="60" xfId="0" applyFont="1" applyBorder="1" applyAlignment="1">
      <alignment horizontal="left" vertical="center"/>
    </xf>
    <xf numFmtId="0" fontId="30" fillId="0" borderId="59" xfId="0" applyFont="1" applyBorder="1" applyAlignment="1">
      <alignment horizontal="right" vertical="center"/>
    </xf>
    <xf numFmtId="0" fontId="29" fillId="0" borderId="58" xfId="0" applyFont="1" applyBorder="1" applyAlignment="1">
      <alignment horizontal="center" vertical="center"/>
    </xf>
    <xf numFmtId="0" fontId="30" fillId="0" borderId="60" xfId="0" applyFont="1" applyBorder="1" applyAlignment="1">
      <alignment horizontal="left" vertical="center"/>
    </xf>
    <xf numFmtId="0" fontId="29" fillId="24" borderId="48" xfId="0" applyFont="1" applyFill="1" applyBorder="1" applyAlignment="1">
      <alignment/>
    </xf>
    <xf numFmtId="0" fontId="29" fillId="24" borderId="49" xfId="0" applyFont="1" applyFill="1" applyBorder="1" applyAlignment="1">
      <alignment/>
    </xf>
    <xf numFmtId="0" fontId="29" fillId="24" borderId="53" xfId="0" applyFont="1" applyFill="1" applyBorder="1" applyAlignment="1">
      <alignment/>
    </xf>
    <xf numFmtId="1" fontId="30" fillId="0" borderId="67" xfId="48" applyNumberFormat="1" applyFont="1" applyBorder="1" applyAlignment="1" applyProtection="1">
      <alignment horizontal="left" vertical="center"/>
      <protection locked="0"/>
    </xf>
    <xf numFmtId="0" fontId="24" fillId="0" borderId="50" xfId="0" applyFont="1" applyBorder="1" applyAlignment="1" applyProtection="1">
      <alignment horizontal="left" vertical="center" indent="1"/>
      <protection locked="0"/>
    </xf>
    <xf numFmtId="0" fontId="24" fillId="0" borderId="48" xfId="0" applyFont="1" applyBorder="1" applyAlignment="1">
      <alignment horizontal="left" vertical="center" indent="1"/>
    </xf>
    <xf numFmtId="0" fontId="24" fillId="0" borderId="19" xfId="0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1" fontId="30" fillId="0" borderId="65" xfId="0" applyNumberFormat="1" applyFont="1" applyBorder="1" applyAlignment="1" applyProtection="1">
      <alignment vertical="center"/>
      <protection locked="0"/>
    </xf>
    <xf numFmtId="49" fontId="11" fillId="0" borderId="34" xfId="53" applyNumberFormat="1" applyFont="1" applyBorder="1">
      <alignment horizontal="center" vertical="center"/>
      <protection/>
    </xf>
    <xf numFmtId="0" fontId="0" fillId="0" borderId="30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57" applyFont="1" applyBorder="1" applyAlignment="1" applyProtection="1">
      <alignment horizontal="center" vertical="center"/>
      <protection locked="0"/>
    </xf>
    <xf numFmtId="0" fontId="12" fillId="0" borderId="64" xfId="39" applyFont="1" applyFill="1" applyBorder="1" applyAlignment="1">
      <alignment horizontal="left" vertical="center" wrapText="1" indent="1"/>
      <protection/>
    </xf>
    <xf numFmtId="0" fontId="0" fillId="0" borderId="3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7" fillId="0" borderId="4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4" fillId="24" borderId="48" xfId="0" applyFont="1" applyFill="1" applyBorder="1" applyAlignment="1">
      <alignment horizontal="center" vertical="center"/>
    </xf>
    <xf numFmtId="0" fontId="14" fillId="24" borderId="49" xfId="0" applyFont="1" applyFill="1" applyBorder="1" applyAlignment="1">
      <alignment horizontal="center" vertical="center"/>
    </xf>
    <xf numFmtId="0" fontId="14" fillId="24" borderId="53" xfId="0" applyFont="1" applyFill="1" applyBorder="1" applyAlignment="1">
      <alignment horizontal="center" vertical="center"/>
    </xf>
    <xf numFmtId="0" fontId="14" fillId="24" borderId="5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51" xfId="0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48" xfId="0" applyFont="1" applyFill="1" applyBorder="1" applyAlignment="1">
      <alignment horizontal="center" vertical="center"/>
    </xf>
    <xf numFmtId="0" fontId="14" fillId="24" borderId="49" xfId="0" applyFont="1" applyFill="1" applyBorder="1" applyAlignment="1">
      <alignment horizontal="center" vertical="center"/>
    </xf>
    <xf numFmtId="0" fontId="14" fillId="24" borderId="53" xfId="0" applyFont="1" applyFill="1" applyBorder="1" applyAlignment="1">
      <alignment horizontal="center" vertical="center"/>
    </xf>
    <xf numFmtId="0" fontId="14" fillId="24" borderId="5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51" xfId="0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49" fontId="19" fillId="17" borderId="68" xfId="0" applyNumberFormat="1" applyFont="1" applyFill="1" applyBorder="1" applyAlignment="1" applyProtection="1">
      <alignment horizontal="center" vertical="center"/>
      <protection locked="0"/>
    </xf>
    <xf numFmtId="49" fontId="19" fillId="17" borderId="69" xfId="0" applyNumberFormat="1" applyFont="1" applyFill="1" applyBorder="1" applyAlignment="1" applyProtection="1">
      <alignment horizontal="center" vertical="center"/>
      <protection locked="0"/>
    </xf>
    <xf numFmtId="49" fontId="19" fillId="17" borderId="70" xfId="0" applyNumberFormat="1" applyFont="1" applyFill="1" applyBorder="1" applyAlignment="1" applyProtection="1">
      <alignment horizontal="center" vertical="center"/>
      <protection locked="0"/>
    </xf>
    <xf numFmtId="49" fontId="17" fillId="0" borderId="68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49" fontId="17" fillId="0" borderId="70" xfId="0" applyNumberFormat="1" applyFont="1" applyBorder="1" applyAlignment="1">
      <alignment horizontal="center" vertical="center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9" fillId="0" borderId="21" xfId="54" applyFont="1" applyBorder="1" applyAlignment="1">
      <alignment horizontal="center" vertical="center"/>
      <protection/>
    </xf>
    <xf numFmtId="0" fontId="12" fillId="0" borderId="71" xfId="39" applyFont="1" applyBorder="1" applyAlignment="1">
      <alignment horizontal="center" vertical="center"/>
      <protection/>
    </xf>
    <xf numFmtId="0" fontId="12" fillId="0" borderId="49" xfId="39" applyFont="1" applyBorder="1" applyAlignment="1">
      <alignment horizontal="center" vertical="center"/>
      <protection/>
    </xf>
    <xf numFmtId="0" fontId="12" fillId="0" borderId="25" xfId="39" applyFont="1" applyBorder="1" applyAlignment="1">
      <alignment horizontal="center" vertical="center"/>
      <protection/>
    </xf>
  </cellXfs>
  <cellStyles count="5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Malé písmo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AQ133"/>
  <sheetViews>
    <sheetView tabSelected="1" zoomScale="75" zoomScaleNormal="75" workbookViewId="0" topLeftCell="A34">
      <selection activeCell="AG68" sqref="AG68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3.75390625" style="0" customWidth="1"/>
    <col min="4" max="4" width="5.25390625" style="0" customWidth="1"/>
    <col min="5" max="5" width="1.75390625" style="0" customWidth="1"/>
    <col min="6" max="7" width="5.25390625" style="0" customWidth="1"/>
    <col min="8" max="8" width="1.75390625" style="0" customWidth="1"/>
    <col min="9" max="10" width="5.25390625" style="0" customWidth="1"/>
    <col min="11" max="11" width="1.75390625" style="0" customWidth="1"/>
    <col min="12" max="13" width="5.25390625" style="0" customWidth="1"/>
    <col min="14" max="14" width="1.75390625" style="0" customWidth="1"/>
    <col min="15" max="16" width="5.25390625" style="0" customWidth="1"/>
    <col min="17" max="17" width="1.75390625" style="0" customWidth="1"/>
    <col min="18" max="19" width="5.25390625" style="0" customWidth="1"/>
    <col min="20" max="20" width="1.75390625" style="0" customWidth="1"/>
    <col min="21" max="21" width="5.25390625" style="0" customWidth="1"/>
    <col min="22" max="22" width="6.375" style="0" customWidth="1"/>
    <col min="23" max="23" width="1.75390625" style="0" customWidth="1"/>
    <col min="24" max="24" width="6.875" style="0" customWidth="1"/>
    <col min="25" max="25" width="4.75390625" style="0" customWidth="1"/>
    <col min="26" max="26" width="1.75390625" style="0" customWidth="1"/>
    <col min="27" max="28" width="4.75390625" style="0" customWidth="1"/>
    <col min="29" max="29" width="1.75390625" style="0" customWidth="1"/>
    <col min="30" max="30" width="4.75390625" style="0" customWidth="1"/>
    <col min="31" max="31" width="5.75390625" style="0" customWidth="1"/>
    <col min="33" max="33" width="6.625" style="0" customWidth="1"/>
    <col min="34" max="34" width="1.75390625" style="0" customWidth="1"/>
    <col min="35" max="35" width="6.625" style="0" customWidth="1"/>
    <col min="36" max="36" width="4.75390625" style="0" customWidth="1"/>
    <col min="37" max="37" width="1.75390625" style="0" customWidth="1"/>
    <col min="38" max="39" width="4.75390625" style="0" customWidth="1"/>
    <col min="40" max="40" width="1.75390625" style="0" customWidth="1"/>
    <col min="41" max="41" width="4.75390625" style="0" customWidth="1"/>
    <col min="42" max="42" width="5.75390625" style="0" customWidth="1"/>
    <col min="43" max="43" width="11.625" style="0" customWidth="1"/>
  </cols>
  <sheetData>
    <row r="5" ht="12.75" customHeight="1"/>
    <row r="6" ht="12.75" customHeight="1"/>
    <row r="7" ht="13.5" customHeight="1"/>
    <row r="8" ht="13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36" spans="2:32" ht="33.75">
      <c r="B36" s="156" t="s">
        <v>198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</row>
    <row r="37" spans="2:32" ht="23.25">
      <c r="B37" s="157" t="s">
        <v>197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</row>
    <row r="38" ht="13.5" thickBot="1"/>
    <row r="39" spans="2:43" ht="12.75" customHeight="1">
      <c r="B39" s="70"/>
      <c r="C39" s="71"/>
      <c r="D39" s="158" t="s">
        <v>45</v>
      </c>
      <c r="E39" s="159"/>
      <c r="F39" s="160"/>
      <c r="G39" s="158" t="s">
        <v>44</v>
      </c>
      <c r="H39" s="159"/>
      <c r="I39" s="160"/>
      <c r="J39" s="158" t="s">
        <v>41</v>
      </c>
      <c r="K39" s="159"/>
      <c r="L39" s="160"/>
      <c r="M39" s="158" t="s">
        <v>40</v>
      </c>
      <c r="N39" s="159"/>
      <c r="O39" s="160"/>
      <c r="P39" s="158" t="s">
        <v>42</v>
      </c>
      <c r="Q39" s="159"/>
      <c r="R39" s="160"/>
      <c r="S39" s="158" t="s">
        <v>43</v>
      </c>
      <c r="T39" s="159"/>
      <c r="U39" s="160"/>
      <c r="V39" s="167" t="s">
        <v>195</v>
      </c>
      <c r="W39" s="168"/>
      <c r="X39" s="168"/>
      <c r="Y39" s="168"/>
      <c r="Z39" s="168"/>
      <c r="AA39" s="168"/>
      <c r="AB39" s="168"/>
      <c r="AC39" s="168"/>
      <c r="AD39" s="168"/>
      <c r="AE39" s="168"/>
      <c r="AF39" s="169"/>
      <c r="AG39" s="176" t="s">
        <v>196</v>
      </c>
      <c r="AH39" s="177"/>
      <c r="AI39" s="177"/>
      <c r="AJ39" s="177"/>
      <c r="AK39" s="177"/>
      <c r="AL39" s="177"/>
      <c r="AM39" s="177"/>
      <c r="AN39" s="177"/>
      <c r="AO39" s="177"/>
      <c r="AP39" s="177"/>
      <c r="AQ39" s="178"/>
    </row>
    <row r="40" spans="2:43" ht="12.75" customHeight="1">
      <c r="B40" s="72"/>
      <c r="C40" s="73"/>
      <c r="D40" s="161"/>
      <c r="E40" s="162"/>
      <c r="F40" s="163"/>
      <c r="G40" s="161"/>
      <c r="H40" s="162"/>
      <c r="I40" s="163"/>
      <c r="J40" s="161"/>
      <c r="K40" s="162"/>
      <c r="L40" s="163"/>
      <c r="M40" s="161"/>
      <c r="N40" s="162"/>
      <c r="O40" s="163"/>
      <c r="P40" s="161"/>
      <c r="Q40" s="162"/>
      <c r="R40" s="163"/>
      <c r="S40" s="161"/>
      <c r="T40" s="162"/>
      <c r="U40" s="163"/>
      <c r="V40" s="170"/>
      <c r="W40" s="171"/>
      <c r="X40" s="171"/>
      <c r="Y40" s="171"/>
      <c r="Z40" s="171"/>
      <c r="AA40" s="171"/>
      <c r="AB40" s="171"/>
      <c r="AC40" s="171"/>
      <c r="AD40" s="171"/>
      <c r="AE40" s="171"/>
      <c r="AF40" s="172"/>
      <c r="AG40" s="179"/>
      <c r="AH40" s="180"/>
      <c r="AI40" s="180"/>
      <c r="AJ40" s="180"/>
      <c r="AK40" s="180"/>
      <c r="AL40" s="180"/>
      <c r="AM40" s="180"/>
      <c r="AN40" s="180"/>
      <c r="AO40" s="180"/>
      <c r="AP40" s="180"/>
      <c r="AQ40" s="181"/>
    </row>
    <row r="41" spans="2:43" ht="13.5" customHeight="1" thickBot="1">
      <c r="B41" s="72"/>
      <c r="C41" s="73"/>
      <c r="D41" s="161"/>
      <c r="E41" s="162"/>
      <c r="F41" s="163"/>
      <c r="G41" s="161"/>
      <c r="H41" s="162"/>
      <c r="I41" s="163"/>
      <c r="J41" s="161"/>
      <c r="K41" s="162"/>
      <c r="L41" s="163"/>
      <c r="M41" s="161"/>
      <c r="N41" s="162"/>
      <c r="O41" s="163"/>
      <c r="P41" s="161"/>
      <c r="Q41" s="162"/>
      <c r="R41" s="163"/>
      <c r="S41" s="161"/>
      <c r="T41" s="162"/>
      <c r="U41" s="163"/>
      <c r="V41" s="173"/>
      <c r="W41" s="174"/>
      <c r="X41" s="174"/>
      <c r="Y41" s="174"/>
      <c r="Z41" s="174"/>
      <c r="AA41" s="174"/>
      <c r="AB41" s="174"/>
      <c r="AC41" s="174"/>
      <c r="AD41" s="174"/>
      <c r="AE41" s="174"/>
      <c r="AF41" s="175"/>
      <c r="AG41" s="182"/>
      <c r="AH41" s="183"/>
      <c r="AI41" s="183"/>
      <c r="AJ41" s="183"/>
      <c r="AK41" s="183"/>
      <c r="AL41" s="183"/>
      <c r="AM41" s="183"/>
      <c r="AN41" s="183"/>
      <c r="AO41" s="183"/>
      <c r="AP41" s="183"/>
      <c r="AQ41" s="184"/>
    </row>
    <row r="42" spans="2:43" ht="13.5" customHeight="1" thickBot="1">
      <c r="B42" s="75"/>
      <c r="C42" s="76"/>
      <c r="D42" s="164"/>
      <c r="E42" s="165"/>
      <c r="F42" s="166"/>
      <c r="G42" s="164"/>
      <c r="H42" s="165"/>
      <c r="I42" s="166"/>
      <c r="J42" s="164"/>
      <c r="K42" s="165"/>
      <c r="L42" s="166"/>
      <c r="M42" s="164"/>
      <c r="N42" s="165"/>
      <c r="O42" s="166"/>
      <c r="P42" s="164"/>
      <c r="Q42" s="165"/>
      <c r="R42" s="166"/>
      <c r="S42" s="164"/>
      <c r="T42" s="165"/>
      <c r="U42" s="166"/>
      <c r="V42" s="185" t="s">
        <v>25</v>
      </c>
      <c r="W42" s="186"/>
      <c r="X42" s="187"/>
      <c r="Y42" s="185" t="s">
        <v>30</v>
      </c>
      <c r="Z42" s="186"/>
      <c r="AA42" s="187"/>
      <c r="AB42" s="185" t="s">
        <v>26</v>
      </c>
      <c r="AC42" s="186"/>
      <c r="AD42" s="187"/>
      <c r="AE42" s="77" t="s">
        <v>27</v>
      </c>
      <c r="AF42" s="77" t="s">
        <v>28</v>
      </c>
      <c r="AG42" s="185" t="s">
        <v>25</v>
      </c>
      <c r="AH42" s="186"/>
      <c r="AI42" s="187"/>
      <c r="AJ42" s="185" t="s">
        <v>30</v>
      </c>
      <c r="AK42" s="186"/>
      <c r="AL42" s="187"/>
      <c r="AM42" s="185" t="s">
        <v>26</v>
      </c>
      <c r="AN42" s="186"/>
      <c r="AO42" s="187"/>
      <c r="AP42" s="77" t="s">
        <v>27</v>
      </c>
      <c r="AQ42" s="77" t="s">
        <v>28</v>
      </c>
    </row>
    <row r="43" spans="2:43" ht="20.25" customHeight="1">
      <c r="B43" s="191" t="s">
        <v>45</v>
      </c>
      <c r="C43" s="145"/>
      <c r="D43" s="70"/>
      <c r="E43" s="71"/>
      <c r="F43" s="78"/>
      <c r="G43" s="131">
        <v>4</v>
      </c>
      <c r="H43" s="132" t="s">
        <v>24</v>
      </c>
      <c r="I43" s="133">
        <v>3</v>
      </c>
      <c r="J43" s="131">
        <v>6</v>
      </c>
      <c r="K43" s="132" t="s">
        <v>24</v>
      </c>
      <c r="L43" s="133">
        <v>1</v>
      </c>
      <c r="M43" s="131">
        <v>2</v>
      </c>
      <c r="N43" s="132" t="s">
        <v>24</v>
      </c>
      <c r="O43" s="133">
        <v>5</v>
      </c>
      <c r="P43" s="131">
        <v>4</v>
      </c>
      <c r="Q43" s="132" t="s">
        <v>24</v>
      </c>
      <c r="R43" s="133">
        <v>3</v>
      </c>
      <c r="S43" s="131">
        <v>1</v>
      </c>
      <c r="T43" s="132" t="s">
        <v>24</v>
      </c>
      <c r="U43" s="133">
        <v>6</v>
      </c>
      <c r="V43" s="134"/>
      <c r="W43" s="135"/>
      <c r="X43" s="136"/>
      <c r="Y43" s="135"/>
      <c r="Z43" s="135"/>
      <c r="AA43" s="136"/>
      <c r="AB43" s="137">
        <f>G43+J43+M43+P43+S43</f>
        <v>17</v>
      </c>
      <c r="AC43" s="138" t="s">
        <v>24</v>
      </c>
      <c r="AD43" s="139">
        <f>I43+L43+O43+R43+U43</f>
        <v>18</v>
      </c>
      <c r="AE43" s="194">
        <v>11</v>
      </c>
      <c r="AF43" s="188" t="s">
        <v>41</v>
      </c>
      <c r="AG43" s="92"/>
      <c r="AH43" s="93"/>
      <c r="AI43" s="94"/>
      <c r="AJ43" s="93"/>
      <c r="AK43" s="93"/>
      <c r="AL43" s="94"/>
      <c r="AM43" s="110">
        <v>55</v>
      </c>
      <c r="AN43" s="91" t="s">
        <v>24</v>
      </c>
      <c r="AO43" s="114">
        <v>50</v>
      </c>
      <c r="AP43" s="194">
        <v>33</v>
      </c>
      <c r="AQ43" s="188" t="s">
        <v>41</v>
      </c>
    </row>
    <row r="44" spans="2:43" ht="18" customHeight="1">
      <c r="B44" s="192"/>
      <c r="C44" s="144" t="s">
        <v>32</v>
      </c>
      <c r="D44" s="72"/>
      <c r="E44" s="73"/>
      <c r="F44" s="74"/>
      <c r="G44" s="126">
        <v>11</v>
      </c>
      <c r="H44" s="102" t="s">
        <v>24</v>
      </c>
      <c r="I44" s="127">
        <v>7</v>
      </c>
      <c r="J44" s="126">
        <v>12</v>
      </c>
      <c r="K44" s="102" t="s">
        <v>24</v>
      </c>
      <c r="L44" s="127">
        <v>3</v>
      </c>
      <c r="M44" s="126">
        <v>4</v>
      </c>
      <c r="N44" s="102" t="s">
        <v>24</v>
      </c>
      <c r="O44" s="127">
        <v>12</v>
      </c>
      <c r="P44" s="126">
        <v>9</v>
      </c>
      <c r="Q44" s="102" t="s">
        <v>24</v>
      </c>
      <c r="R44" s="127">
        <v>6</v>
      </c>
      <c r="S44" s="126">
        <v>3</v>
      </c>
      <c r="T44" s="102"/>
      <c r="U44" s="127">
        <v>12</v>
      </c>
      <c r="V44" s="80"/>
      <c r="W44" s="82"/>
      <c r="X44" s="84"/>
      <c r="Y44" s="104">
        <f>G44+J44+M44+P44+S44</f>
        <v>39</v>
      </c>
      <c r="Z44" s="102" t="s">
        <v>24</v>
      </c>
      <c r="AA44" s="103">
        <f>I44+L44+O44+R44+U44</f>
        <v>40</v>
      </c>
      <c r="AB44" s="111"/>
      <c r="AC44" s="86"/>
      <c r="AD44" s="115"/>
      <c r="AE44" s="195"/>
      <c r="AF44" s="189"/>
      <c r="AG44" s="80"/>
      <c r="AH44" s="82"/>
      <c r="AI44" s="84"/>
      <c r="AJ44" s="104">
        <v>117</v>
      </c>
      <c r="AK44" s="102" t="s">
        <v>24</v>
      </c>
      <c r="AL44" s="103">
        <v>106</v>
      </c>
      <c r="AM44" s="111"/>
      <c r="AN44" s="86"/>
      <c r="AO44" s="115"/>
      <c r="AP44" s="195"/>
      <c r="AQ44" s="189"/>
    </row>
    <row r="45" spans="2:43" ht="18.75" customHeight="1" thickBot="1">
      <c r="B45" s="193"/>
      <c r="C45" s="147"/>
      <c r="D45" s="72"/>
      <c r="E45" s="73"/>
      <c r="F45" s="79"/>
      <c r="G45" s="106">
        <v>351</v>
      </c>
      <c r="H45" s="95" t="s">
        <v>24</v>
      </c>
      <c r="I45" s="105">
        <v>322</v>
      </c>
      <c r="J45" s="106">
        <v>300</v>
      </c>
      <c r="K45" s="95" t="s">
        <v>24</v>
      </c>
      <c r="L45" s="105">
        <v>190</v>
      </c>
      <c r="M45" s="106">
        <v>246</v>
      </c>
      <c r="N45" s="95" t="s">
        <v>24</v>
      </c>
      <c r="O45" s="105">
        <v>305</v>
      </c>
      <c r="P45" s="106">
        <v>267</v>
      </c>
      <c r="Q45" s="95" t="s">
        <v>24</v>
      </c>
      <c r="R45" s="105">
        <v>254</v>
      </c>
      <c r="S45" s="106">
        <v>214</v>
      </c>
      <c r="T45" s="95" t="s">
        <v>24</v>
      </c>
      <c r="U45" s="105">
        <v>292</v>
      </c>
      <c r="V45" s="96">
        <f>G45+J45+M45+P45+S45</f>
        <v>1378</v>
      </c>
      <c r="W45" s="97" t="s">
        <v>24</v>
      </c>
      <c r="X45" s="98">
        <f>I45+L45+O45+R45+U45</f>
        <v>1363</v>
      </c>
      <c r="Y45" s="81"/>
      <c r="Z45" s="81"/>
      <c r="AA45" s="83"/>
      <c r="AB45" s="112"/>
      <c r="AC45" s="85"/>
      <c r="AD45" s="116"/>
      <c r="AE45" s="196"/>
      <c r="AF45" s="190"/>
      <c r="AG45" s="96">
        <v>3689</v>
      </c>
      <c r="AH45" s="97" t="s">
        <v>24</v>
      </c>
      <c r="AI45" s="98">
        <v>3560</v>
      </c>
      <c r="AJ45" s="81"/>
      <c r="AK45" s="81"/>
      <c r="AL45" s="83"/>
      <c r="AM45" s="112"/>
      <c r="AN45" s="85"/>
      <c r="AO45" s="116"/>
      <c r="AP45" s="196"/>
      <c r="AQ45" s="190"/>
    </row>
    <row r="46" spans="2:43" ht="20.25" customHeight="1">
      <c r="B46" s="191" t="s">
        <v>44</v>
      </c>
      <c r="C46" s="145"/>
      <c r="D46" s="131">
        <v>3</v>
      </c>
      <c r="E46" s="132" t="s">
        <v>24</v>
      </c>
      <c r="F46" s="133">
        <v>4</v>
      </c>
      <c r="G46" s="140"/>
      <c r="H46" s="141"/>
      <c r="I46" s="142"/>
      <c r="J46" s="131">
        <v>7</v>
      </c>
      <c r="K46" s="132" t="s">
        <v>24</v>
      </c>
      <c r="L46" s="133">
        <v>0</v>
      </c>
      <c r="M46" s="131">
        <v>3</v>
      </c>
      <c r="N46" s="132" t="s">
        <v>24</v>
      </c>
      <c r="O46" s="133">
        <v>4</v>
      </c>
      <c r="P46" s="131">
        <v>4</v>
      </c>
      <c r="Q46" s="132" t="s">
        <v>24</v>
      </c>
      <c r="R46" s="133">
        <v>3</v>
      </c>
      <c r="S46" s="131">
        <v>3</v>
      </c>
      <c r="T46" s="132" t="s">
        <v>24</v>
      </c>
      <c r="U46" s="133">
        <v>4</v>
      </c>
      <c r="V46" s="134"/>
      <c r="W46" s="135"/>
      <c r="X46" s="136"/>
      <c r="Y46" s="135"/>
      <c r="Z46" s="135"/>
      <c r="AA46" s="136"/>
      <c r="AB46" s="137">
        <f>D46+J46+M46+P46+S46</f>
        <v>20</v>
      </c>
      <c r="AC46" s="138" t="s">
        <v>24</v>
      </c>
      <c r="AD46" s="139">
        <f>F46+L46+O46+R46+U46</f>
        <v>15</v>
      </c>
      <c r="AE46" s="194">
        <v>9</v>
      </c>
      <c r="AF46" s="188" t="s">
        <v>40</v>
      </c>
      <c r="AG46" s="92"/>
      <c r="AH46" s="93"/>
      <c r="AI46" s="94"/>
      <c r="AJ46" s="93"/>
      <c r="AK46" s="93"/>
      <c r="AL46" s="94"/>
      <c r="AM46" s="110">
        <v>48</v>
      </c>
      <c r="AN46" s="91" t="s">
        <v>24</v>
      </c>
      <c r="AO46" s="114">
        <v>57</v>
      </c>
      <c r="AP46" s="194">
        <v>25</v>
      </c>
      <c r="AQ46" s="188" t="s">
        <v>40</v>
      </c>
    </row>
    <row r="47" spans="2:43" ht="18" customHeight="1">
      <c r="B47" s="192"/>
      <c r="C47" s="144" t="s">
        <v>53</v>
      </c>
      <c r="D47" s="126">
        <v>7</v>
      </c>
      <c r="E47" s="102" t="s">
        <v>24</v>
      </c>
      <c r="F47" s="127">
        <v>11</v>
      </c>
      <c r="G47" s="128"/>
      <c r="H47" s="129"/>
      <c r="I47" s="130"/>
      <c r="J47" s="126">
        <v>14</v>
      </c>
      <c r="K47" s="102" t="s">
        <v>24</v>
      </c>
      <c r="L47" s="127">
        <v>0</v>
      </c>
      <c r="M47" s="126">
        <v>5</v>
      </c>
      <c r="N47" s="102" t="s">
        <v>24</v>
      </c>
      <c r="O47" s="127">
        <v>10</v>
      </c>
      <c r="P47" s="126">
        <v>9</v>
      </c>
      <c r="Q47" s="102" t="s">
        <v>24</v>
      </c>
      <c r="R47" s="127">
        <v>8</v>
      </c>
      <c r="S47" s="126">
        <v>6</v>
      </c>
      <c r="T47" s="102"/>
      <c r="U47" s="127">
        <v>8</v>
      </c>
      <c r="V47" s="80"/>
      <c r="W47" s="82"/>
      <c r="X47" s="84"/>
      <c r="Y47" s="104">
        <f>D47+J47+M47+P47+S47</f>
        <v>41</v>
      </c>
      <c r="Z47" s="102" t="s">
        <v>24</v>
      </c>
      <c r="AA47" s="103">
        <f>F47+L47+O47+R47+U47</f>
        <v>37</v>
      </c>
      <c r="AB47" s="111"/>
      <c r="AC47" s="86"/>
      <c r="AD47" s="115"/>
      <c r="AE47" s="195"/>
      <c r="AF47" s="189"/>
      <c r="AG47" s="80"/>
      <c r="AH47" s="82"/>
      <c r="AI47" s="84"/>
      <c r="AJ47" s="104">
        <v>103</v>
      </c>
      <c r="AK47" s="102" t="s">
        <v>24</v>
      </c>
      <c r="AL47" s="103">
        <v>127</v>
      </c>
      <c r="AM47" s="111"/>
      <c r="AN47" s="86"/>
      <c r="AO47" s="115"/>
      <c r="AP47" s="195"/>
      <c r="AQ47" s="189"/>
    </row>
    <row r="48" spans="2:43" ht="18.75" customHeight="1" thickBot="1">
      <c r="B48" s="193"/>
      <c r="C48" s="146"/>
      <c r="D48" s="106">
        <v>322</v>
      </c>
      <c r="E48" s="95" t="s">
        <v>24</v>
      </c>
      <c r="F48" s="105">
        <v>351</v>
      </c>
      <c r="G48" s="75"/>
      <c r="H48" s="76"/>
      <c r="I48" s="87"/>
      <c r="J48" s="106">
        <v>294</v>
      </c>
      <c r="K48" s="95" t="s">
        <v>24</v>
      </c>
      <c r="L48" s="105">
        <v>129</v>
      </c>
      <c r="M48" s="106">
        <v>241</v>
      </c>
      <c r="N48" s="95" t="s">
        <v>24</v>
      </c>
      <c r="O48" s="105">
        <v>289</v>
      </c>
      <c r="P48" s="106">
        <v>309</v>
      </c>
      <c r="Q48" s="95" t="s">
        <v>24</v>
      </c>
      <c r="R48" s="105">
        <v>303</v>
      </c>
      <c r="S48" s="106">
        <v>189</v>
      </c>
      <c r="T48" s="95"/>
      <c r="U48" s="105">
        <v>198</v>
      </c>
      <c r="V48" s="99">
        <f>D48+J48+M48+P48+S48</f>
        <v>1355</v>
      </c>
      <c r="W48" s="100" t="s">
        <v>24</v>
      </c>
      <c r="X48" s="101">
        <f>F48+L48+O48+R48+U48</f>
        <v>1270</v>
      </c>
      <c r="Y48" s="88"/>
      <c r="Z48" s="88"/>
      <c r="AA48" s="89"/>
      <c r="AB48" s="113"/>
      <c r="AC48" s="90"/>
      <c r="AD48" s="117"/>
      <c r="AE48" s="196"/>
      <c r="AF48" s="190"/>
      <c r="AG48" s="96">
        <v>3719</v>
      </c>
      <c r="AH48" s="97" t="s">
        <v>24</v>
      </c>
      <c r="AI48" s="98">
        <v>3784</v>
      </c>
      <c r="AJ48" s="81"/>
      <c r="AK48" s="81"/>
      <c r="AL48" s="83"/>
      <c r="AM48" s="112"/>
      <c r="AN48" s="85"/>
      <c r="AO48" s="116"/>
      <c r="AP48" s="196"/>
      <c r="AQ48" s="190"/>
    </row>
    <row r="49" spans="2:43" ht="20.25" customHeight="1">
      <c r="B49" s="191" t="s">
        <v>41</v>
      </c>
      <c r="C49" s="145"/>
      <c r="D49" s="131">
        <v>1</v>
      </c>
      <c r="E49" s="132" t="s">
        <v>24</v>
      </c>
      <c r="F49" s="133">
        <v>6</v>
      </c>
      <c r="G49" s="131">
        <v>0</v>
      </c>
      <c r="H49" s="132" t="s">
        <v>24</v>
      </c>
      <c r="I49" s="133">
        <v>7</v>
      </c>
      <c r="J49" s="140"/>
      <c r="K49" s="141"/>
      <c r="L49" s="142"/>
      <c r="M49" s="131">
        <v>0</v>
      </c>
      <c r="N49" s="132" t="s">
        <v>24</v>
      </c>
      <c r="O49" s="133">
        <v>7</v>
      </c>
      <c r="P49" s="131">
        <v>2</v>
      </c>
      <c r="Q49" s="132" t="s">
        <v>24</v>
      </c>
      <c r="R49" s="133">
        <v>5</v>
      </c>
      <c r="S49" s="131">
        <v>2</v>
      </c>
      <c r="T49" s="132" t="s">
        <v>24</v>
      </c>
      <c r="U49" s="133">
        <v>5</v>
      </c>
      <c r="V49" s="134"/>
      <c r="W49" s="135"/>
      <c r="X49" s="136"/>
      <c r="Y49" s="135"/>
      <c r="Z49" s="135"/>
      <c r="AA49" s="136"/>
      <c r="AB49" s="137">
        <f>D49+G49+M49+P49+S49</f>
        <v>5</v>
      </c>
      <c r="AC49" s="138" t="s">
        <v>24</v>
      </c>
      <c r="AD49" s="139">
        <f>F49+I49+O49+R49+U49</f>
        <v>30</v>
      </c>
      <c r="AE49" s="194">
        <v>5</v>
      </c>
      <c r="AF49" s="188" t="s">
        <v>43</v>
      </c>
      <c r="AG49" s="92"/>
      <c r="AH49" s="93"/>
      <c r="AI49" s="94"/>
      <c r="AJ49" s="93"/>
      <c r="AK49" s="93"/>
      <c r="AL49" s="94"/>
      <c r="AM49" s="110">
        <v>13</v>
      </c>
      <c r="AN49" s="91" t="s">
        <v>24</v>
      </c>
      <c r="AO49" s="114">
        <v>90</v>
      </c>
      <c r="AP49" s="194">
        <v>10</v>
      </c>
      <c r="AQ49" s="188" t="s">
        <v>43</v>
      </c>
    </row>
    <row r="50" spans="2:43" ht="18" customHeight="1">
      <c r="B50" s="192"/>
      <c r="C50" s="144" t="s">
        <v>52</v>
      </c>
      <c r="D50" s="126">
        <v>3</v>
      </c>
      <c r="E50" s="102" t="s">
        <v>24</v>
      </c>
      <c r="F50" s="127">
        <v>12</v>
      </c>
      <c r="G50" s="126">
        <v>0</v>
      </c>
      <c r="H50" s="102" t="s">
        <v>24</v>
      </c>
      <c r="I50" s="127">
        <v>14</v>
      </c>
      <c r="J50" s="128"/>
      <c r="K50" s="129"/>
      <c r="L50" s="130"/>
      <c r="M50" s="126">
        <v>0</v>
      </c>
      <c r="N50" s="102" t="s">
        <v>24</v>
      </c>
      <c r="O50" s="127">
        <v>14</v>
      </c>
      <c r="P50" s="126">
        <v>5</v>
      </c>
      <c r="Q50" s="102" t="s">
        <v>24</v>
      </c>
      <c r="R50" s="127">
        <v>10</v>
      </c>
      <c r="S50" s="126">
        <v>4</v>
      </c>
      <c r="T50" s="102" t="s">
        <v>24</v>
      </c>
      <c r="U50" s="127">
        <v>10</v>
      </c>
      <c r="V50" s="80"/>
      <c r="W50" s="82"/>
      <c r="X50" s="84"/>
      <c r="Y50" s="104">
        <f>D50+G50+M50+P50+S50</f>
        <v>12</v>
      </c>
      <c r="Z50" s="102" t="s">
        <v>24</v>
      </c>
      <c r="AA50" s="103">
        <f>F50+I50+O50+R50+U50</f>
        <v>60</v>
      </c>
      <c r="AB50" s="111"/>
      <c r="AC50" s="86"/>
      <c r="AD50" s="115"/>
      <c r="AE50" s="195"/>
      <c r="AF50" s="189"/>
      <c r="AG50" s="80"/>
      <c r="AH50" s="82"/>
      <c r="AI50" s="84"/>
      <c r="AJ50" s="104">
        <v>30</v>
      </c>
      <c r="AK50" s="102" t="s">
        <v>24</v>
      </c>
      <c r="AL50" s="103">
        <v>181</v>
      </c>
      <c r="AM50" s="111"/>
      <c r="AN50" s="86"/>
      <c r="AO50" s="115"/>
      <c r="AP50" s="195"/>
      <c r="AQ50" s="189"/>
    </row>
    <row r="51" spans="2:43" ht="18.75" customHeight="1" thickBot="1">
      <c r="B51" s="193"/>
      <c r="C51" s="146"/>
      <c r="D51" s="106">
        <v>190</v>
      </c>
      <c r="E51" s="95" t="s">
        <v>24</v>
      </c>
      <c r="F51" s="105">
        <v>300</v>
      </c>
      <c r="G51" s="106">
        <v>129</v>
      </c>
      <c r="H51" s="95" t="s">
        <v>24</v>
      </c>
      <c r="I51" s="105">
        <v>294</v>
      </c>
      <c r="J51" s="75"/>
      <c r="K51" s="76"/>
      <c r="L51" s="87"/>
      <c r="M51" s="106">
        <v>131</v>
      </c>
      <c r="N51" s="95" t="s">
        <v>24</v>
      </c>
      <c r="O51" s="105">
        <v>295</v>
      </c>
      <c r="P51" s="106">
        <v>220</v>
      </c>
      <c r="Q51" s="95" t="s">
        <v>24</v>
      </c>
      <c r="R51" s="105">
        <v>296</v>
      </c>
      <c r="S51" s="106">
        <v>131</v>
      </c>
      <c r="T51" s="95" t="s">
        <v>24</v>
      </c>
      <c r="U51" s="105">
        <v>233</v>
      </c>
      <c r="V51" s="99">
        <f>D51+G51+M51+P51+S51</f>
        <v>801</v>
      </c>
      <c r="W51" s="100" t="s">
        <v>24</v>
      </c>
      <c r="X51" s="101">
        <f>F51+I51+O51+R51+U51</f>
        <v>1418</v>
      </c>
      <c r="Y51" s="88"/>
      <c r="Z51" s="88"/>
      <c r="AA51" s="89"/>
      <c r="AB51" s="113"/>
      <c r="AC51" s="90"/>
      <c r="AD51" s="117"/>
      <c r="AE51" s="196"/>
      <c r="AF51" s="190"/>
      <c r="AG51" s="96">
        <v>1735</v>
      </c>
      <c r="AH51" s="97" t="s">
        <v>24</v>
      </c>
      <c r="AI51" s="98">
        <v>2804</v>
      </c>
      <c r="AJ51" s="81"/>
      <c r="AK51" s="81"/>
      <c r="AL51" s="83"/>
      <c r="AM51" s="112"/>
      <c r="AN51" s="85"/>
      <c r="AO51" s="116"/>
      <c r="AP51" s="196"/>
      <c r="AQ51" s="190"/>
    </row>
    <row r="52" spans="2:43" ht="20.25" customHeight="1">
      <c r="B52" s="191" t="s">
        <v>40</v>
      </c>
      <c r="C52" s="145"/>
      <c r="D52" s="131">
        <v>5</v>
      </c>
      <c r="E52" s="132" t="s">
        <v>24</v>
      </c>
      <c r="F52" s="133">
        <v>2</v>
      </c>
      <c r="G52" s="131">
        <v>4</v>
      </c>
      <c r="H52" s="132" t="s">
        <v>24</v>
      </c>
      <c r="I52" s="133">
        <v>3</v>
      </c>
      <c r="J52" s="131">
        <v>7</v>
      </c>
      <c r="K52" s="132" t="s">
        <v>24</v>
      </c>
      <c r="L52" s="133">
        <v>0</v>
      </c>
      <c r="M52" s="140"/>
      <c r="N52" s="141"/>
      <c r="O52" s="142"/>
      <c r="P52" s="131">
        <v>6</v>
      </c>
      <c r="Q52" s="132" t="s">
        <v>24</v>
      </c>
      <c r="R52" s="133">
        <v>1</v>
      </c>
      <c r="S52" s="131">
        <v>2</v>
      </c>
      <c r="T52" s="132" t="s">
        <v>24</v>
      </c>
      <c r="U52" s="143">
        <v>5</v>
      </c>
      <c r="V52" s="134"/>
      <c r="W52" s="135"/>
      <c r="X52" s="136"/>
      <c r="Y52" s="135"/>
      <c r="Z52" s="135"/>
      <c r="AA52" s="136"/>
      <c r="AB52" s="137">
        <f>D52+G52+J52+P52+S52</f>
        <v>24</v>
      </c>
      <c r="AC52" s="138" t="s">
        <v>24</v>
      </c>
      <c r="AD52" s="139">
        <f>F52+I52+L52+R52+U52</f>
        <v>11</v>
      </c>
      <c r="AE52" s="194">
        <v>13</v>
      </c>
      <c r="AF52" s="188" t="s">
        <v>44</v>
      </c>
      <c r="AG52" s="92"/>
      <c r="AH52" s="93"/>
      <c r="AI52" s="94"/>
      <c r="AJ52" s="93"/>
      <c r="AK52" s="93"/>
      <c r="AL52" s="94"/>
      <c r="AM52" s="110">
        <v>71</v>
      </c>
      <c r="AN52" s="91" t="s">
        <v>24</v>
      </c>
      <c r="AO52" s="114">
        <v>34</v>
      </c>
      <c r="AP52" s="194">
        <v>37</v>
      </c>
      <c r="AQ52" s="188" t="s">
        <v>44</v>
      </c>
    </row>
    <row r="53" spans="2:43" ht="18" customHeight="1">
      <c r="B53" s="192"/>
      <c r="C53" s="144" t="s">
        <v>54</v>
      </c>
      <c r="D53" s="126">
        <v>12</v>
      </c>
      <c r="E53" s="102" t="s">
        <v>24</v>
      </c>
      <c r="F53" s="127">
        <v>4</v>
      </c>
      <c r="G53" s="126">
        <v>10</v>
      </c>
      <c r="H53" s="102" t="s">
        <v>24</v>
      </c>
      <c r="I53" s="127">
        <v>5</v>
      </c>
      <c r="J53" s="126">
        <v>14</v>
      </c>
      <c r="K53" s="102" t="s">
        <v>24</v>
      </c>
      <c r="L53" s="127">
        <v>0</v>
      </c>
      <c r="M53" s="128"/>
      <c r="N53" s="129"/>
      <c r="O53" s="130"/>
      <c r="P53" s="126">
        <v>13</v>
      </c>
      <c r="Q53" s="102" t="s">
        <v>24</v>
      </c>
      <c r="R53" s="127">
        <v>2</v>
      </c>
      <c r="S53" s="126">
        <v>4</v>
      </c>
      <c r="T53" s="102" t="s">
        <v>24</v>
      </c>
      <c r="U53" s="127">
        <v>11</v>
      </c>
      <c r="V53" s="80"/>
      <c r="W53" s="82"/>
      <c r="X53" s="84"/>
      <c r="Y53" s="104">
        <f>D53+G53+J53+P53+S53</f>
        <v>53</v>
      </c>
      <c r="Z53" s="102" t="s">
        <v>24</v>
      </c>
      <c r="AA53" s="103">
        <f>F53+I53+L53+R53+U53</f>
        <v>22</v>
      </c>
      <c r="AB53" s="111"/>
      <c r="AC53" s="86"/>
      <c r="AD53" s="115"/>
      <c r="AE53" s="195"/>
      <c r="AF53" s="189"/>
      <c r="AG53" s="80"/>
      <c r="AH53" s="82"/>
      <c r="AI53" s="84"/>
      <c r="AJ53" s="104">
        <v>152</v>
      </c>
      <c r="AK53" s="102" t="s">
        <v>24</v>
      </c>
      <c r="AL53" s="103">
        <v>71</v>
      </c>
      <c r="AM53" s="111"/>
      <c r="AN53" s="86"/>
      <c r="AO53" s="115"/>
      <c r="AP53" s="195"/>
      <c r="AQ53" s="189"/>
    </row>
    <row r="54" spans="2:43" ht="18.75" customHeight="1" thickBot="1">
      <c r="B54" s="193"/>
      <c r="C54" s="146"/>
      <c r="D54" s="106">
        <v>305</v>
      </c>
      <c r="E54" s="95" t="s">
        <v>24</v>
      </c>
      <c r="F54" s="105">
        <v>246</v>
      </c>
      <c r="G54" s="106">
        <v>289</v>
      </c>
      <c r="H54" s="95" t="s">
        <v>24</v>
      </c>
      <c r="I54" s="105">
        <v>241</v>
      </c>
      <c r="J54" s="106">
        <v>295</v>
      </c>
      <c r="K54" s="95" t="s">
        <v>24</v>
      </c>
      <c r="L54" s="105">
        <v>131</v>
      </c>
      <c r="M54" s="75"/>
      <c r="N54" s="76"/>
      <c r="O54" s="87"/>
      <c r="P54" s="106">
        <v>306</v>
      </c>
      <c r="Q54" s="95" t="s">
        <v>24</v>
      </c>
      <c r="R54" s="105">
        <v>179</v>
      </c>
      <c r="S54" s="106">
        <v>212</v>
      </c>
      <c r="T54" s="95" t="s">
        <v>24</v>
      </c>
      <c r="U54" s="105">
        <v>256</v>
      </c>
      <c r="V54" s="99">
        <f>D54+G54+J54+P54+S54</f>
        <v>1407</v>
      </c>
      <c r="W54" s="100" t="s">
        <v>24</v>
      </c>
      <c r="X54" s="101">
        <f>F54+I54+L54+R54+U54</f>
        <v>1053</v>
      </c>
      <c r="Y54" s="88"/>
      <c r="Z54" s="88"/>
      <c r="AA54" s="89"/>
      <c r="AB54" s="113"/>
      <c r="AC54" s="90"/>
      <c r="AD54" s="117"/>
      <c r="AE54" s="196"/>
      <c r="AF54" s="190"/>
      <c r="AG54" s="96">
        <v>4095</v>
      </c>
      <c r="AH54" s="97" t="s">
        <v>24</v>
      </c>
      <c r="AI54" s="98">
        <v>3088</v>
      </c>
      <c r="AJ54" s="81"/>
      <c r="AK54" s="81"/>
      <c r="AL54" s="83"/>
      <c r="AM54" s="112"/>
      <c r="AN54" s="85"/>
      <c r="AO54" s="116"/>
      <c r="AP54" s="196"/>
      <c r="AQ54" s="190"/>
    </row>
    <row r="55" spans="2:43" ht="20.25" customHeight="1">
      <c r="B55" s="191" t="s">
        <v>42</v>
      </c>
      <c r="C55" s="145"/>
      <c r="D55" s="131">
        <v>3</v>
      </c>
      <c r="E55" s="132" t="s">
        <v>24</v>
      </c>
      <c r="F55" s="133">
        <v>4</v>
      </c>
      <c r="G55" s="131">
        <v>3</v>
      </c>
      <c r="H55" s="132" t="s">
        <v>24</v>
      </c>
      <c r="I55" s="133">
        <v>4</v>
      </c>
      <c r="J55" s="131">
        <v>5</v>
      </c>
      <c r="K55" s="132" t="s">
        <v>24</v>
      </c>
      <c r="L55" s="133">
        <v>2</v>
      </c>
      <c r="M55" s="131">
        <v>1</v>
      </c>
      <c r="N55" s="132" t="s">
        <v>24</v>
      </c>
      <c r="O55" s="133">
        <v>6</v>
      </c>
      <c r="P55" s="140"/>
      <c r="Q55" s="141"/>
      <c r="R55" s="142"/>
      <c r="S55" s="131">
        <v>3</v>
      </c>
      <c r="T55" s="132" t="s">
        <v>24</v>
      </c>
      <c r="U55" s="133">
        <v>4</v>
      </c>
      <c r="V55" s="134"/>
      <c r="W55" s="135"/>
      <c r="X55" s="136"/>
      <c r="Y55" s="135"/>
      <c r="Z55" s="135"/>
      <c r="AA55" s="136"/>
      <c r="AB55" s="137">
        <f>D55+G55+J55+M55+S55</f>
        <v>15</v>
      </c>
      <c r="AC55" s="138" t="s">
        <v>24</v>
      </c>
      <c r="AD55" s="139">
        <f>F55+I55+L55+O55+U55</f>
        <v>20</v>
      </c>
      <c r="AE55" s="194">
        <v>7</v>
      </c>
      <c r="AF55" s="188" t="s">
        <v>42</v>
      </c>
      <c r="AG55" s="92"/>
      <c r="AH55" s="93"/>
      <c r="AI55" s="94"/>
      <c r="AJ55" s="93"/>
      <c r="AK55" s="93"/>
      <c r="AL55" s="94"/>
      <c r="AM55" s="110">
        <v>39</v>
      </c>
      <c r="AN55" s="91" t="s">
        <v>24</v>
      </c>
      <c r="AO55" s="114">
        <v>64</v>
      </c>
      <c r="AP55" s="194">
        <v>25</v>
      </c>
      <c r="AQ55" s="188" t="s">
        <v>42</v>
      </c>
    </row>
    <row r="56" spans="2:43" ht="18" customHeight="1">
      <c r="B56" s="192"/>
      <c r="C56" s="144" t="s">
        <v>55</v>
      </c>
      <c r="D56" s="126">
        <v>6</v>
      </c>
      <c r="E56" s="102" t="s">
        <v>24</v>
      </c>
      <c r="F56" s="127">
        <v>9</v>
      </c>
      <c r="G56" s="126">
        <v>8</v>
      </c>
      <c r="H56" s="102" t="s">
        <v>24</v>
      </c>
      <c r="I56" s="127">
        <v>9</v>
      </c>
      <c r="J56" s="126">
        <v>10</v>
      </c>
      <c r="K56" s="102" t="s">
        <v>24</v>
      </c>
      <c r="L56" s="127">
        <v>5</v>
      </c>
      <c r="M56" s="126">
        <v>2</v>
      </c>
      <c r="N56" s="102" t="s">
        <v>24</v>
      </c>
      <c r="O56" s="127">
        <v>13</v>
      </c>
      <c r="P56" s="128"/>
      <c r="Q56" s="129"/>
      <c r="R56" s="130"/>
      <c r="S56" s="126">
        <v>6</v>
      </c>
      <c r="T56" s="102"/>
      <c r="U56" s="127">
        <v>9</v>
      </c>
      <c r="V56" s="80"/>
      <c r="W56" s="82"/>
      <c r="X56" s="84"/>
      <c r="Y56" s="104">
        <f>D56+G56+J56+M56+S56</f>
        <v>32</v>
      </c>
      <c r="Z56" s="102" t="s">
        <v>24</v>
      </c>
      <c r="AA56" s="103">
        <f>F56+I56+L56+O56+U56</f>
        <v>45</v>
      </c>
      <c r="AB56" s="111"/>
      <c r="AC56" s="86"/>
      <c r="AD56" s="115"/>
      <c r="AE56" s="195"/>
      <c r="AF56" s="189"/>
      <c r="AG56" s="80"/>
      <c r="AH56" s="82"/>
      <c r="AI56" s="84"/>
      <c r="AJ56" s="104">
        <v>83</v>
      </c>
      <c r="AK56" s="102" t="s">
        <v>24</v>
      </c>
      <c r="AL56" s="103">
        <v>138</v>
      </c>
      <c r="AM56" s="111"/>
      <c r="AN56" s="86"/>
      <c r="AO56" s="115"/>
      <c r="AP56" s="195"/>
      <c r="AQ56" s="189"/>
    </row>
    <row r="57" spans="2:43" ht="18.75" customHeight="1" thickBot="1">
      <c r="B57" s="193"/>
      <c r="C57" s="144"/>
      <c r="D57" s="106">
        <v>254</v>
      </c>
      <c r="E57" s="95" t="s">
        <v>24</v>
      </c>
      <c r="F57" s="105">
        <v>267</v>
      </c>
      <c r="G57" s="106">
        <v>303</v>
      </c>
      <c r="H57" s="95" t="s">
        <v>24</v>
      </c>
      <c r="I57" s="105">
        <v>309</v>
      </c>
      <c r="J57" s="106">
        <v>296</v>
      </c>
      <c r="K57" s="95" t="s">
        <v>24</v>
      </c>
      <c r="L57" s="105">
        <v>220</v>
      </c>
      <c r="M57" s="106">
        <v>179</v>
      </c>
      <c r="N57" s="95" t="s">
        <v>24</v>
      </c>
      <c r="O57" s="105">
        <v>306</v>
      </c>
      <c r="P57" s="72"/>
      <c r="Q57" s="73"/>
      <c r="R57" s="79"/>
      <c r="S57" s="106">
        <v>207</v>
      </c>
      <c r="T57" s="95"/>
      <c r="U57" s="105">
        <v>243</v>
      </c>
      <c r="V57" s="96">
        <f>D57+G57+J57+M57+S57</f>
        <v>1239</v>
      </c>
      <c r="W57" s="97" t="s">
        <v>24</v>
      </c>
      <c r="X57" s="98">
        <f>F57+I57+L57+O57+U57</f>
        <v>1345</v>
      </c>
      <c r="Y57" s="81"/>
      <c r="Z57" s="81"/>
      <c r="AA57" s="83"/>
      <c r="AB57" s="112"/>
      <c r="AC57" s="85"/>
      <c r="AD57" s="116"/>
      <c r="AE57" s="196"/>
      <c r="AF57" s="190"/>
      <c r="AG57" s="96">
        <v>3392</v>
      </c>
      <c r="AH57" s="97" t="s">
        <v>24</v>
      </c>
      <c r="AI57" s="98">
        <v>3772</v>
      </c>
      <c r="AJ57" s="81"/>
      <c r="AK57" s="81"/>
      <c r="AL57" s="83"/>
      <c r="AM57" s="112"/>
      <c r="AN57" s="85"/>
      <c r="AO57" s="116"/>
      <c r="AP57" s="196"/>
      <c r="AQ57" s="190"/>
    </row>
    <row r="58" spans="2:43" ht="20.25" customHeight="1">
      <c r="B58" s="191" t="s">
        <v>43</v>
      </c>
      <c r="C58" s="145"/>
      <c r="D58" s="131">
        <v>6</v>
      </c>
      <c r="E58" s="132" t="s">
        <v>24</v>
      </c>
      <c r="F58" s="133">
        <v>1</v>
      </c>
      <c r="G58" s="131">
        <v>4</v>
      </c>
      <c r="H58" s="132" t="s">
        <v>24</v>
      </c>
      <c r="I58" s="133">
        <v>3</v>
      </c>
      <c r="J58" s="131">
        <v>5</v>
      </c>
      <c r="K58" s="132" t="s">
        <v>24</v>
      </c>
      <c r="L58" s="133">
        <v>2</v>
      </c>
      <c r="M58" s="131">
        <v>5</v>
      </c>
      <c r="N58" s="132" t="s">
        <v>24</v>
      </c>
      <c r="O58" s="133">
        <v>2</v>
      </c>
      <c r="P58" s="131">
        <v>4</v>
      </c>
      <c r="Q58" s="132" t="s">
        <v>24</v>
      </c>
      <c r="R58" s="133">
        <v>3</v>
      </c>
      <c r="S58" s="140"/>
      <c r="T58" s="141"/>
      <c r="U58" s="142"/>
      <c r="V58" s="134"/>
      <c r="W58" s="135"/>
      <c r="X58" s="136"/>
      <c r="Y58" s="135"/>
      <c r="Z58" s="135"/>
      <c r="AA58" s="136"/>
      <c r="AB58" s="137">
        <f>D58+G58+J58+M58+P58</f>
        <v>24</v>
      </c>
      <c r="AC58" s="138" t="s">
        <v>24</v>
      </c>
      <c r="AD58" s="139">
        <f>F58+I58+L58+O58+R58</f>
        <v>11</v>
      </c>
      <c r="AE58" s="194">
        <v>15</v>
      </c>
      <c r="AF58" s="188" t="s">
        <v>45</v>
      </c>
      <c r="AG58" s="92"/>
      <c r="AH58" s="93"/>
      <c r="AI58" s="94"/>
      <c r="AJ58" s="93"/>
      <c r="AK58" s="93"/>
      <c r="AL58" s="94"/>
      <c r="AM58" s="110">
        <v>86</v>
      </c>
      <c r="AN58" s="91" t="s">
        <v>24</v>
      </c>
      <c r="AO58" s="114">
        <v>17</v>
      </c>
      <c r="AP58" s="194">
        <v>45</v>
      </c>
      <c r="AQ58" s="188" t="s">
        <v>45</v>
      </c>
    </row>
    <row r="59" spans="2:43" ht="18" customHeight="1">
      <c r="B59" s="192"/>
      <c r="C59" s="144" t="s">
        <v>5</v>
      </c>
      <c r="D59" s="126">
        <v>12</v>
      </c>
      <c r="E59" s="102" t="s">
        <v>24</v>
      </c>
      <c r="F59" s="127">
        <v>3</v>
      </c>
      <c r="G59" s="126">
        <v>8</v>
      </c>
      <c r="H59" s="102" t="s">
        <v>24</v>
      </c>
      <c r="I59" s="127">
        <v>6</v>
      </c>
      <c r="J59" s="126">
        <v>10</v>
      </c>
      <c r="K59" s="102" t="s">
        <v>24</v>
      </c>
      <c r="L59" s="127">
        <v>4</v>
      </c>
      <c r="M59" s="126">
        <v>11</v>
      </c>
      <c r="N59" s="102" t="s">
        <v>24</v>
      </c>
      <c r="O59" s="127">
        <v>4</v>
      </c>
      <c r="P59" s="126">
        <v>9</v>
      </c>
      <c r="Q59" s="102" t="s">
        <v>24</v>
      </c>
      <c r="R59" s="127">
        <v>6</v>
      </c>
      <c r="S59" s="128"/>
      <c r="T59" s="129"/>
      <c r="U59" s="130"/>
      <c r="V59" s="80"/>
      <c r="W59" s="82"/>
      <c r="X59" s="84"/>
      <c r="Y59" s="104">
        <f>D59+G59+J59+M59+P59</f>
        <v>50</v>
      </c>
      <c r="Z59" s="102" t="s">
        <v>24</v>
      </c>
      <c r="AA59" s="103">
        <f>F59+I59+L59+O59+R59</f>
        <v>23</v>
      </c>
      <c r="AB59" s="111"/>
      <c r="AC59" s="86"/>
      <c r="AD59" s="115"/>
      <c r="AE59" s="195"/>
      <c r="AF59" s="189"/>
      <c r="AG59" s="80"/>
      <c r="AH59" s="82"/>
      <c r="AI59" s="84"/>
      <c r="AJ59" s="104">
        <v>174</v>
      </c>
      <c r="AK59" s="102" t="s">
        <v>24</v>
      </c>
      <c r="AL59" s="103">
        <v>36</v>
      </c>
      <c r="AM59" s="111"/>
      <c r="AN59" s="86"/>
      <c r="AO59" s="115"/>
      <c r="AP59" s="195"/>
      <c r="AQ59" s="189"/>
    </row>
    <row r="60" spans="2:43" ht="18.75" customHeight="1" thickBot="1">
      <c r="B60" s="193"/>
      <c r="C60" s="146"/>
      <c r="D60" s="107">
        <v>292</v>
      </c>
      <c r="E60" s="108" t="s">
        <v>24</v>
      </c>
      <c r="F60" s="109">
        <v>214</v>
      </c>
      <c r="G60" s="107">
        <v>198</v>
      </c>
      <c r="H60" s="108" t="s">
        <v>24</v>
      </c>
      <c r="I60" s="109">
        <v>189</v>
      </c>
      <c r="J60" s="107">
        <v>233</v>
      </c>
      <c r="K60" s="108" t="s">
        <v>24</v>
      </c>
      <c r="L60" s="109">
        <v>131</v>
      </c>
      <c r="M60" s="107">
        <v>256</v>
      </c>
      <c r="N60" s="108"/>
      <c r="O60" s="109">
        <v>212</v>
      </c>
      <c r="P60" s="107">
        <v>243</v>
      </c>
      <c r="Q60" s="108" t="s">
        <v>24</v>
      </c>
      <c r="R60" s="109">
        <v>207</v>
      </c>
      <c r="S60" s="75"/>
      <c r="T60" s="76"/>
      <c r="U60" s="87"/>
      <c r="V60" s="99">
        <f>D60+G60+J60+M60+P60</f>
        <v>1222</v>
      </c>
      <c r="W60" s="100" t="s">
        <v>24</v>
      </c>
      <c r="X60" s="101">
        <f>F60+I60+L60+O60+R60</f>
        <v>953</v>
      </c>
      <c r="Y60" s="88"/>
      <c r="Z60" s="88"/>
      <c r="AA60" s="89"/>
      <c r="AB60" s="113"/>
      <c r="AC60" s="90"/>
      <c r="AD60" s="117"/>
      <c r="AE60" s="196"/>
      <c r="AF60" s="190"/>
      <c r="AG60" s="99">
        <v>3972</v>
      </c>
      <c r="AH60" s="100" t="s">
        <v>24</v>
      </c>
      <c r="AI60" s="101">
        <v>2248</v>
      </c>
      <c r="AJ60" s="88"/>
      <c r="AK60" s="88"/>
      <c r="AL60" s="89"/>
      <c r="AM60" s="113"/>
      <c r="AN60" s="90"/>
      <c r="AO60" s="117"/>
      <c r="AP60" s="196"/>
      <c r="AQ60" s="190"/>
    </row>
    <row r="62" spans="3:18" ht="12.75">
      <c r="C62" s="118" t="s">
        <v>33</v>
      </c>
      <c r="D62" s="197" t="s">
        <v>34</v>
      </c>
      <c r="E62" s="197"/>
      <c r="F62" s="197"/>
      <c r="G62" s="197" t="s">
        <v>37</v>
      </c>
      <c r="H62" s="197"/>
      <c r="I62" s="197"/>
      <c r="J62" s="197" t="s">
        <v>36</v>
      </c>
      <c r="K62" s="197"/>
      <c r="L62" s="197"/>
      <c r="M62" s="197" t="s">
        <v>38</v>
      </c>
      <c r="N62" s="197"/>
      <c r="O62" s="197"/>
      <c r="P62" s="197" t="s">
        <v>39</v>
      </c>
      <c r="Q62" s="197"/>
      <c r="R62" s="197"/>
    </row>
    <row r="63" spans="4:18" ht="18">
      <c r="D63" s="120">
        <v>1</v>
      </c>
      <c r="E63" s="119" t="s">
        <v>35</v>
      </c>
      <c r="F63" s="120">
        <v>6</v>
      </c>
      <c r="G63" s="120">
        <v>6</v>
      </c>
      <c r="H63" s="119" t="s">
        <v>35</v>
      </c>
      <c r="I63" s="120">
        <v>4</v>
      </c>
      <c r="J63" s="120">
        <v>2</v>
      </c>
      <c r="K63" s="119" t="s">
        <v>35</v>
      </c>
      <c r="L63" s="120">
        <v>6</v>
      </c>
      <c r="M63" s="120">
        <v>6</v>
      </c>
      <c r="N63" s="119" t="s">
        <v>35</v>
      </c>
      <c r="O63" s="120">
        <v>5</v>
      </c>
      <c r="P63" s="120">
        <v>3</v>
      </c>
      <c r="Q63" s="119" t="s">
        <v>35</v>
      </c>
      <c r="R63" s="120">
        <v>6</v>
      </c>
    </row>
    <row r="64" spans="4:18" ht="18">
      <c r="D64" s="120">
        <v>2</v>
      </c>
      <c r="E64" s="119" t="s">
        <v>35</v>
      </c>
      <c r="F64" s="120">
        <v>5</v>
      </c>
      <c r="G64" s="120">
        <v>5</v>
      </c>
      <c r="H64" s="119" t="s">
        <v>35</v>
      </c>
      <c r="I64" s="120">
        <v>3</v>
      </c>
      <c r="J64" s="120">
        <v>3</v>
      </c>
      <c r="K64" s="119" t="s">
        <v>35</v>
      </c>
      <c r="L64" s="120">
        <v>1</v>
      </c>
      <c r="M64" s="120">
        <v>1</v>
      </c>
      <c r="N64" s="119" t="s">
        <v>35</v>
      </c>
      <c r="O64" s="120">
        <v>4</v>
      </c>
      <c r="P64" s="120">
        <v>4</v>
      </c>
      <c r="Q64" s="119" t="s">
        <v>35</v>
      </c>
      <c r="R64" s="120">
        <v>2</v>
      </c>
    </row>
    <row r="65" spans="4:41" ht="18">
      <c r="D65" s="120">
        <v>3</v>
      </c>
      <c r="E65" s="119" t="s">
        <v>35</v>
      </c>
      <c r="F65" s="120">
        <v>4</v>
      </c>
      <c r="G65" s="120">
        <v>1</v>
      </c>
      <c r="H65" s="119" t="s">
        <v>35</v>
      </c>
      <c r="I65" s="120">
        <v>2</v>
      </c>
      <c r="J65" s="120">
        <v>4</v>
      </c>
      <c r="K65" s="119" t="s">
        <v>35</v>
      </c>
      <c r="L65" s="120">
        <v>5</v>
      </c>
      <c r="M65" s="120">
        <v>2</v>
      </c>
      <c r="N65" s="119" t="s">
        <v>35</v>
      </c>
      <c r="O65" s="120">
        <v>3</v>
      </c>
      <c r="P65" s="120">
        <v>5</v>
      </c>
      <c r="Q65" s="119" t="s">
        <v>35</v>
      </c>
      <c r="R65" s="120">
        <v>1</v>
      </c>
      <c r="AG65">
        <f>SUM(AG43:AG60)</f>
        <v>20602</v>
      </c>
      <c r="AI65">
        <f>SUM(AI43:AI60)</f>
        <v>19256</v>
      </c>
      <c r="AJ65">
        <f>SUM(AJ43:AJ60)</f>
        <v>659</v>
      </c>
      <c r="AL65">
        <f>SUM(AL43:AL60)</f>
        <v>659</v>
      </c>
      <c r="AM65">
        <f>SUM(AM43:AM60)</f>
        <v>312</v>
      </c>
      <c r="AO65">
        <f>SUM(AO43:AO60)</f>
        <v>312</v>
      </c>
    </row>
    <row r="70" spans="2:32" ht="33.75">
      <c r="B70" s="156" t="s">
        <v>47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</row>
    <row r="71" spans="2:32" ht="23.25">
      <c r="B71" s="157" t="s">
        <v>56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</row>
    <row r="72" ht="12.75" customHeight="1" thickBot="1"/>
    <row r="73" spans="2:43" ht="12.75" customHeight="1">
      <c r="B73" s="70"/>
      <c r="C73" s="71"/>
      <c r="D73" s="158" t="s">
        <v>45</v>
      </c>
      <c r="E73" s="159"/>
      <c r="F73" s="160"/>
      <c r="G73" s="158" t="s">
        <v>44</v>
      </c>
      <c r="H73" s="159"/>
      <c r="I73" s="160"/>
      <c r="J73" s="158" t="s">
        <v>41</v>
      </c>
      <c r="K73" s="159"/>
      <c r="L73" s="160"/>
      <c r="M73" s="158" t="s">
        <v>40</v>
      </c>
      <c r="N73" s="159"/>
      <c r="O73" s="160"/>
      <c r="P73" s="158" t="s">
        <v>42</v>
      </c>
      <c r="Q73" s="159"/>
      <c r="R73" s="160"/>
      <c r="S73" s="158" t="s">
        <v>43</v>
      </c>
      <c r="T73" s="159"/>
      <c r="U73" s="160"/>
      <c r="V73" s="167" t="s">
        <v>46</v>
      </c>
      <c r="W73" s="168"/>
      <c r="X73" s="168"/>
      <c r="Y73" s="168"/>
      <c r="Z73" s="168"/>
      <c r="AA73" s="168"/>
      <c r="AB73" s="168"/>
      <c r="AC73" s="168"/>
      <c r="AD73" s="168"/>
      <c r="AE73" s="168"/>
      <c r="AF73" s="169"/>
      <c r="AG73" s="176" t="s">
        <v>192</v>
      </c>
      <c r="AH73" s="177"/>
      <c r="AI73" s="177"/>
      <c r="AJ73" s="177"/>
      <c r="AK73" s="177"/>
      <c r="AL73" s="177"/>
      <c r="AM73" s="177"/>
      <c r="AN73" s="177"/>
      <c r="AO73" s="177"/>
      <c r="AP73" s="177"/>
      <c r="AQ73" s="178"/>
    </row>
    <row r="74" spans="2:43" ht="12.75" customHeight="1">
      <c r="B74" s="72"/>
      <c r="C74" s="73"/>
      <c r="D74" s="161"/>
      <c r="E74" s="162"/>
      <c r="F74" s="163"/>
      <c r="G74" s="161"/>
      <c r="H74" s="162"/>
      <c r="I74" s="163"/>
      <c r="J74" s="161"/>
      <c r="K74" s="162"/>
      <c r="L74" s="163"/>
      <c r="M74" s="161"/>
      <c r="N74" s="162"/>
      <c r="O74" s="163"/>
      <c r="P74" s="161"/>
      <c r="Q74" s="162"/>
      <c r="R74" s="163"/>
      <c r="S74" s="161"/>
      <c r="T74" s="162"/>
      <c r="U74" s="163"/>
      <c r="V74" s="170"/>
      <c r="W74" s="171"/>
      <c r="X74" s="171"/>
      <c r="Y74" s="171"/>
      <c r="Z74" s="171"/>
      <c r="AA74" s="171"/>
      <c r="AB74" s="171"/>
      <c r="AC74" s="171"/>
      <c r="AD74" s="171"/>
      <c r="AE74" s="171"/>
      <c r="AF74" s="172"/>
      <c r="AG74" s="179"/>
      <c r="AH74" s="180"/>
      <c r="AI74" s="180"/>
      <c r="AJ74" s="180"/>
      <c r="AK74" s="180"/>
      <c r="AL74" s="180"/>
      <c r="AM74" s="180"/>
      <c r="AN74" s="180"/>
      <c r="AO74" s="180"/>
      <c r="AP74" s="180"/>
      <c r="AQ74" s="181"/>
    </row>
    <row r="75" spans="2:43" ht="13.5" customHeight="1" thickBot="1">
      <c r="B75" s="72"/>
      <c r="C75" s="73"/>
      <c r="D75" s="161"/>
      <c r="E75" s="162"/>
      <c r="F75" s="163"/>
      <c r="G75" s="161"/>
      <c r="H75" s="162"/>
      <c r="I75" s="163"/>
      <c r="J75" s="161"/>
      <c r="K75" s="162"/>
      <c r="L75" s="163"/>
      <c r="M75" s="161"/>
      <c r="N75" s="162"/>
      <c r="O75" s="163"/>
      <c r="P75" s="161"/>
      <c r="Q75" s="162"/>
      <c r="R75" s="163"/>
      <c r="S75" s="161"/>
      <c r="T75" s="162"/>
      <c r="U75" s="163"/>
      <c r="V75" s="173"/>
      <c r="W75" s="174"/>
      <c r="X75" s="174"/>
      <c r="Y75" s="174"/>
      <c r="Z75" s="174"/>
      <c r="AA75" s="174"/>
      <c r="AB75" s="174"/>
      <c r="AC75" s="174"/>
      <c r="AD75" s="174"/>
      <c r="AE75" s="174"/>
      <c r="AF75" s="175"/>
      <c r="AG75" s="182"/>
      <c r="AH75" s="183"/>
      <c r="AI75" s="183"/>
      <c r="AJ75" s="183"/>
      <c r="AK75" s="183"/>
      <c r="AL75" s="183"/>
      <c r="AM75" s="183"/>
      <c r="AN75" s="183"/>
      <c r="AO75" s="183"/>
      <c r="AP75" s="183"/>
      <c r="AQ75" s="184"/>
    </row>
    <row r="76" spans="2:43" ht="13.5" customHeight="1" thickBot="1">
      <c r="B76" s="75"/>
      <c r="C76" s="76"/>
      <c r="D76" s="164"/>
      <c r="E76" s="165"/>
      <c r="F76" s="166"/>
      <c r="G76" s="164"/>
      <c r="H76" s="165"/>
      <c r="I76" s="166"/>
      <c r="J76" s="164"/>
      <c r="K76" s="165"/>
      <c r="L76" s="166"/>
      <c r="M76" s="164"/>
      <c r="N76" s="165"/>
      <c r="O76" s="166"/>
      <c r="P76" s="164"/>
      <c r="Q76" s="165"/>
      <c r="R76" s="166"/>
      <c r="S76" s="164"/>
      <c r="T76" s="165"/>
      <c r="U76" s="166"/>
      <c r="V76" s="185" t="s">
        <v>25</v>
      </c>
      <c r="W76" s="186"/>
      <c r="X76" s="187"/>
      <c r="Y76" s="185" t="s">
        <v>30</v>
      </c>
      <c r="Z76" s="186"/>
      <c r="AA76" s="187"/>
      <c r="AB76" s="185" t="s">
        <v>26</v>
      </c>
      <c r="AC76" s="186"/>
      <c r="AD76" s="187"/>
      <c r="AE76" s="77" t="s">
        <v>27</v>
      </c>
      <c r="AF76" s="77" t="s">
        <v>28</v>
      </c>
      <c r="AG76" s="185" t="s">
        <v>25</v>
      </c>
      <c r="AH76" s="186"/>
      <c r="AI76" s="187"/>
      <c r="AJ76" s="185" t="s">
        <v>30</v>
      </c>
      <c r="AK76" s="186"/>
      <c r="AL76" s="187"/>
      <c r="AM76" s="185" t="s">
        <v>26</v>
      </c>
      <c r="AN76" s="186"/>
      <c r="AO76" s="187"/>
      <c r="AP76" s="77" t="s">
        <v>27</v>
      </c>
      <c r="AQ76" s="77" t="s">
        <v>28</v>
      </c>
    </row>
    <row r="77" spans="2:43" ht="20.25" customHeight="1">
      <c r="B77" s="191" t="s">
        <v>45</v>
      </c>
      <c r="C77" s="145"/>
      <c r="D77" s="70"/>
      <c r="E77" s="71"/>
      <c r="F77" s="78"/>
      <c r="G77" s="131">
        <v>6</v>
      </c>
      <c r="H77" s="132" t="s">
        <v>24</v>
      </c>
      <c r="I77" s="133">
        <v>1</v>
      </c>
      <c r="J77" s="131">
        <v>7</v>
      </c>
      <c r="K77" s="132" t="s">
        <v>24</v>
      </c>
      <c r="L77" s="133">
        <v>0</v>
      </c>
      <c r="M77" s="131">
        <v>5</v>
      </c>
      <c r="N77" s="132" t="s">
        <v>24</v>
      </c>
      <c r="O77" s="133">
        <v>2</v>
      </c>
      <c r="P77" s="131">
        <v>5</v>
      </c>
      <c r="Q77" s="132" t="s">
        <v>24</v>
      </c>
      <c r="R77" s="133">
        <v>2</v>
      </c>
      <c r="S77" s="131">
        <v>1</v>
      </c>
      <c r="T77" s="132" t="s">
        <v>24</v>
      </c>
      <c r="U77" s="133">
        <v>6</v>
      </c>
      <c r="V77" s="134"/>
      <c r="W77" s="135"/>
      <c r="X77" s="136"/>
      <c r="Y77" s="135"/>
      <c r="Z77" s="135"/>
      <c r="AA77" s="136"/>
      <c r="AB77" s="137">
        <f>G77+J77+M77+P77+S77</f>
        <v>24</v>
      </c>
      <c r="AC77" s="138" t="s">
        <v>24</v>
      </c>
      <c r="AD77" s="139">
        <f>I77+L77+O77+R77+U77</f>
        <v>11</v>
      </c>
      <c r="AE77" s="194">
        <v>13</v>
      </c>
      <c r="AF77" s="188" t="s">
        <v>187</v>
      </c>
      <c r="AG77" s="96"/>
      <c r="AH77" s="93"/>
      <c r="AI77" s="94"/>
      <c r="AJ77" s="93"/>
      <c r="AK77" s="93"/>
      <c r="AL77" s="94"/>
      <c r="AM77" s="110">
        <f>0+AB77+AB111</f>
        <v>38</v>
      </c>
      <c r="AN77" s="91" t="s">
        <v>24</v>
      </c>
      <c r="AO77" s="114">
        <f>0+AD77+AD111</f>
        <v>32</v>
      </c>
      <c r="AP77" s="194">
        <f>0+AE77+AE111</f>
        <v>22</v>
      </c>
      <c r="AQ77" s="188" t="s">
        <v>184</v>
      </c>
    </row>
    <row r="78" spans="2:43" ht="18" customHeight="1">
      <c r="B78" s="192"/>
      <c r="C78" s="144" t="s">
        <v>32</v>
      </c>
      <c r="D78" s="72"/>
      <c r="E78" s="73"/>
      <c r="F78" s="74"/>
      <c r="G78" s="126">
        <v>12</v>
      </c>
      <c r="H78" s="102" t="s">
        <v>24</v>
      </c>
      <c r="I78" s="127">
        <v>2</v>
      </c>
      <c r="J78" s="126">
        <v>14</v>
      </c>
      <c r="K78" s="102" t="s">
        <v>24</v>
      </c>
      <c r="L78" s="127">
        <v>0</v>
      </c>
      <c r="M78" s="126">
        <v>10</v>
      </c>
      <c r="N78" s="102" t="s">
        <v>24</v>
      </c>
      <c r="O78" s="127">
        <v>6</v>
      </c>
      <c r="P78" s="126">
        <v>10</v>
      </c>
      <c r="Q78" s="102" t="s">
        <v>24</v>
      </c>
      <c r="R78" s="127">
        <v>4</v>
      </c>
      <c r="S78" s="126">
        <v>3</v>
      </c>
      <c r="T78" s="102" t="s">
        <v>24</v>
      </c>
      <c r="U78" s="127">
        <v>12</v>
      </c>
      <c r="V78" s="80"/>
      <c r="W78" s="82"/>
      <c r="X78" s="84"/>
      <c r="Y78" s="104">
        <f>G78+J78+M78+P78+S78</f>
        <v>49</v>
      </c>
      <c r="Z78" s="102" t="s">
        <v>24</v>
      </c>
      <c r="AA78" s="103">
        <f>I78+L78+O78+R78+U78</f>
        <v>24</v>
      </c>
      <c r="AB78" s="111"/>
      <c r="AC78" s="86"/>
      <c r="AD78" s="115"/>
      <c r="AE78" s="195"/>
      <c r="AF78" s="189"/>
      <c r="AG78" s="80"/>
      <c r="AH78" s="82"/>
      <c r="AI78" s="84"/>
      <c r="AJ78" s="104">
        <f>0+Y78+Y112</f>
        <v>78</v>
      </c>
      <c r="AK78" s="102" t="s">
        <v>24</v>
      </c>
      <c r="AL78" s="103">
        <f>0+AA78+AA112</f>
        <v>66</v>
      </c>
      <c r="AM78" s="111"/>
      <c r="AN78" s="86"/>
      <c r="AO78" s="115"/>
      <c r="AP78" s="195"/>
      <c r="AQ78" s="189"/>
    </row>
    <row r="79" spans="2:43" ht="18.75" customHeight="1" thickBot="1">
      <c r="B79" s="193"/>
      <c r="C79" s="147"/>
      <c r="D79" s="72"/>
      <c r="E79" s="73"/>
      <c r="F79" s="79"/>
      <c r="G79" s="106">
        <v>264</v>
      </c>
      <c r="H79" s="95" t="s">
        <v>24</v>
      </c>
      <c r="I79" s="105">
        <v>223</v>
      </c>
      <c r="J79" s="106">
        <v>294</v>
      </c>
      <c r="K79" s="95" t="s">
        <v>24</v>
      </c>
      <c r="L79" s="105">
        <v>0</v>
      </c>
      <c r="M79" s="106">
        <v>277</v>
      </c>
      <c r="N79" s="95" t="s">
        <v>24</v>
      </c>
      <c r="O79" s="105">
        <v>282</v>
      </c>
      <c r="P79" s="106">
        <v>245</v>
      </c>
      <c r="Q79" s="95" t="s">
        <v>24</v>
      </c>
      <c r="R79" s="105">
        <v>170</v>
      </c>
      <c r="S79" s="106">
        <v>201</v>
      </c>
      <c r="T79" s="95" t="s">
        <v>24</v>
      </c>
      <c r="U79" s="105">
        <v>294</v>
      </c>
      <c r="V79" s="96">
        <f>G79+J79+M79+P79+S79</f>
        <v>1281</v>
      </c>
      <c r="W79" s="97" t="s">
        <v>24</v>
      </c>
      <c r="X79" s="98">
        <f>I79+L79+O79+R79+U79</f>
        <v>969</v>
      </c>
      <c r="Y79" s="81"/>
      <c r="Z79" s="81"/>
      <c r="AA79" s="83"/>
      <c r="AB79" s="112"/>
      <c r="AC79" s="85"/>
      <c r="AD79" s="116"/>
      <c r="AE79" s="196"/>
      <c r="AF79" s="190"/>
      <c r="AG79" s="96">
        <f>0+V79+V113</f>
        <v>2311</v>
      </c>
      <c r="AH79" s="97" t="s">
        <v>24</v>
      </c>
      <c r="AI79" s="98">
        <f>0+X79+X113</f>
        <v>2197</v>
      </c>
      <c r="AJ79" s="81"/>
      <c r="AK79" s="81"/>
      <c r="AL79" s="83"/>
      <c r="AM79" s="112"/>
      <c r="AN79" s="85"/>
      <c r="AO79" s="116"/>
      <c r="AP79" s="196"/>
      <c r="AQ79" s="190"/>
    </row>
    <row r="80" spans="2:43" ht="20.25" customHeight="1">
      <c r="B80" s="191" t="s">
        <v>44</v>
      </c>
      <c r="C80" s="145"/>
      <c r="D80" s="131">
        <f>I77</f>
        <v>1</v>
      </c>
      <c r="E80" s="132" t="s">
        <v>24</v>
      </c>
      <c r="F80" s="133">
        <f>G77</f>
        <v>6</v>
      </c>
      <c r="G80" s="140"/>
      <c r="H80" s="141"/>
      <c r="I80" s="142"/>
      <c r="J80" s="131">
        <v>7</v>
      </c>
      <c r="K80" s="132" t="s">
        <v>24</v>
      </c>
      <c r="L80" s="133">
        <v>0</v>
      </c>
      <c r="M80" s="131">
        <v>2</v>
      </c>
      <c r="N80" s="132" t="s">
        <v>24</v>
      </c>
      <c r="O80" s="133">
        <v>5</v>
      </c>
      <c r="P80" s="131">
        <v>3</v>
      </c>
      <c r="Q80" s="132" t="s">
        <v>24</v>
      </c>
      <c r="R80" s="133">
        <v>4</v>
      </c>
      <c r="S80" s="131">
        <v>2</v>
      </c>
      <c r="T80" s="132" t="s">
        <v>24</v>
      </c>
      <c r="U80" s="133">
        <v>5</v>
      </c>
      <c r="V80" s="134"/>
      <c r="W80" s="135"/>
      <c r="X80" s="136"/>
      <c r="Y80" s="135"/>
      <c r="Z80" s="135"/>
      <c r="AA80" s="136"/>
      <c r="AB80" s="137">
        <f>D80+J80+M80+P80+S80</f>
        <v>15</v>
      </c>
      <c r="AC80" s="138" t="s">
        <v>24</v>
      </c>
      <c r="AD80" s="139">
        <f>F80+L80+O80+R80+U80</f>
        <v>20</v>
      </c>
      <c r="AE80" s="194">
        <v>7</v>
      </c>
      <c r="AF80" s="188" t="s">
        <v>188</v>
      </c>
      <c r="AG80" s="92"/>
      <c r="AH80" s="93"/>
      <c r="AI80" s="94"/>
      <c r="AJ80" s="93"/>
      <c r="AK80" s="93"/>
      <c r="AL80" s="94"/>
      <c r="AM80" s="110">
        <f>0+AB80+AB114</f>
        <v>28</v>
      </c>
      <c r="AN80" s="91" t="s">
        <v>24</v>
      </c>
      <c r="AO80" s="114">
        <f>0+AD80+AD114</f>
        <v>42</v>
      </c>
      <c r="AP80" s="194">
        <f>0+AE80+AE114</f>
        <v>16</v>
      </c>
      <c r="AQ80" s="188" t="s">
        <v>188</v>
      </c>
    </row>
    <row r="81" spans="2:43" ht="18" customHeight="1">
      <c r="B81" s="192"/>
      <c r="C81" s="144" t="s">
        <v>53</v>
      </c>
      <c r="D81" s="126">
        <f>I78</f>
        <v>2</v>
      </c>
      <c r="E81" s="102" t="s">
        <v>24</v>
      </c>
      <c r="F81" s="127">
        <f>G78</f>
        <v>12</v>
      </c>
      <c r="G81" s="128"/>
      <c r="H81" s="129"/>
      <c r="I81" s="130"/>
      <c r="J81" s="126">
        <v>14</v>
      </c>
      <c r="K81" s="102" t="s">
        <v>24</v>
      </c>
      <c r="L81" s="127">
        <v>0</v>
      </c>
      <c r="M81" s="126">
        <v>4</v>
      </c>
      <c r="N81" s="102" t="s">
        <v>24</v>
      </c>
      <c r="O81" s="127">
        <v>12</v>
      </c>
      <c r="P81" s="126">
        <v>9</v>
      </c>
      <c r="Q81" s="102" t="s">
        <v>24</v>
      </c>
      <c r="R81" s="127">
        <v>8</v>
      </c>
      <c r="S81" s="126">
        <v>4</v>
      </c>
      <c r="T81" s="102" t="s">
        <v>24</v>
      </c>
      <c r="U81" s="127">
        <v>10</v>
      </c>
      <c r="V81" s="80"/>
      <c r="W81" s="82"/>
      <c r="X81" s="84"/>
      <c r="Y81" s="104">
        <f>D81+J81+M81+P81+S81</f>
        <v>33</v>
      </c>
      <c r="Z81" s="102" t="s">
        <v>24</v>
      </c>
      <c r="AA81" s="103">
        <f>F81+L81+O81+R81+U81</f>
        <v>42</v>
      </c>
      <c r="AB81" s="111"/>
      <c r="AC81" s="86"/>
      <c r="AD81" s="115"/>
      <c r="AE81" s="195"/>
      <c r="AF81" s="189"/>
      <c r="AG81" s="80"/>
      <c r="AH81" s="82"/>
      <c r="AI81" s="84"/>
      <c r="AJ81" s="104">
        <f>0+Y81+Y115</f>
        <v>62</v>
      </c>
      <c r="AK81" s="102" t="s">
        <v>24</v>
      </c>
      <c r="AL81" s="103">
        <f>0+AA81+AA115</f>
        <v>90</v>
      </c>
      <c r="AM81" s="111"/>
      <c r="AN81" s="86"/>
      <c r="AO81" s="115"/>
      <c r="AP81" s="195"/>
      <c r="AQ81" s="189"/>
    </row>
    <row r="82" spans="2:43" ht="18.75" customHeight="1" thickBot="1">
      <c r="B82" s="193"/>
      <c r="C82" s="146"/>
      <c r="D82" s="106">
        <f>I79</f>
        <v>223</v>
      </c>
      <c r="E82" s="95" t="s">
        <v>24</v>
      </c>
      <c r="F82" s="105">
        <f>G79</f>
        <v>264</v>
      </c>
      <c r="G82" s="75"/>
      <c r="H82" s="76"/>
      <c r="I82" s="87"/>
      <c r="J82" s="106">
        <v>294</v>
      </c>
      <c r="K82" s="95" t="s">
        <v>24</v>
      </c>
      <c r="L82" s="105">
        <v>0</v>
      </c>
      <c r="M82" s="106">
        <v>225</v>
      </c>
      <c r="N82" s="95" t="s">
        <v>24</v>
      </c>
      <c r="O82" s="105">
        <v>320</v>
      </c>
      <c r="P82" s="106">
        <v>299</v>
      </c>
      <c r="Q82" s="95"/>
      <c r="R82" s="105">
        <v>288</v>
      </c>
      <c r="S82" s="106">
        <v>145</v>
      </c>
      <c r="T82" s="95" t="s">
        <v>24</v>
      </c>
      <c r="U82" s="105">
        <v>243</v>
      </c>
      <c r="V82" s="99">
        <f>D82+J82+M82+P82+S82</f>
        <v>1186</v>
      </c>
      <c r="W82" s="100" t="s">
        <v>24</v>
      </c>
      <c r="X82" s="101">
        <f>F82+L82+O82+R82+U82</f>
        <v>1115</v>
      </c>
      <c r="Y82" s="88"/>
      <c r="Z82" s="88"/>
      <c r="AA82" s="89"/>
      <c r="AB82" s="113"/>
      <c r="AC82" s="90"/>
      <c r="AD82" s="117"/>
      <c r="AE82" s="196"/>
      <c r="AF82" s="190"/>
      <c r="AG82" s="96">
        <f>0+V82+V116</f>
        <v>2364</v>
      </c>
      <c r="AH82" s="97" t="s">
        <v>24</v>
      </c>
      <c r="AI82" s="98">
        <f>0+X82+X116</f>
        <v>2514</v>
      </c>
      <c r="AJ82" s="81"/>
      <c r="AK82" s="81"/>
      <c r="AL82" s="83"/>
      <c r="AM82" s="112"/>
      <c r="AN82" s="85"/>
      <c r="AO82" s="116"/>
      <c r="AP82" s="196"/>
      <c r="AQ82" s="190"/>
    </row>
    <row r="83" spans="2:43" ht="20.25" customHeight="1">
      <c r="B83" s="191" t="s">
        <v>41</v>
      </c>
      <c r="C83" s="145"/>
      <c r="D83" s="131">
        <f>L77</f>
        <v>0</v>
      </c>
      <c r="E83" s="132" t="s">
        <v>24</v>
      </c>
      <c r="F83" s="133">
        <f>J77</f>
        <v>7</v>
      </c>
      <c r="G83" s="131">
        <f>L80</f>
        <v>0</v>
      </c>
      <c r="H83" s="132" t="s">
        <v>24</v>
      </c>
      <c r="I83" s="133">
        <f>J80</f>
        <v>7</v>
      </c>
      <c r="J83" s="140"/>
      <c r="K83" s="141"/>
      <c r="L83" s="142"/>
      <c r="M83" s="131">
        <v>0</v>
      </c>
      <c r="N83" s="132" t="s">
        <v>24</v>
      </c>
      <c r="O83" s="133">
        <v>7</v>
      </c>
      <c r="P83" s="131">
        <v>0</v>
      </c>
      <c r="Q83" s="132" t="s">
        <v>24</v>
      </c>
      <c r="R83" s="133">
        <v>6</v>
      </c>
      <c r="S83" s="131">
        <v>0</v>
      </c>
      <c r="T83" s="132" t="s">
        <v>24</v>
      </c>
      <c r="U83" s="133">
        <v>6</v>
      </c>
      <c r="V83" s="134"/>
      <c r="W83" s="135"/>
      <c r="X83" s="136"/>
      <c r="Y83" s="135"/>
      <c r="Z83" s="135"/>
      <c r="AA83" s="136"/>
      <c r="AB83" s="137">
        <f>D83+G83+M83+P83+S83</f>
        <v>0</v>
      </c>
      <c r="AC83" s="138" t="s">
        <v>24</v>
      </c>
      <c r="AD83" s="139">
        <f>F83+I83+O83+R83+U83</f>
        <v>33</v>
      </c>
      <c r="AE83" s="194">
        <v>0</v>
      </c>
      <c r="AF83" s="188" t="s">
        <v>186</v>
      </c>
      <c r="AG83" s="92"/>
      <c r="AH83" s="93"/>
      <c r="AI83" s="94"/>
      <c r="AJ83" s="93"/>
      <c r="AK83" s="93"/>
      <c r="AL83" s="94"/>
      <c r="AM83" s="110">
        <f>0+AB83+AB117</f>
        <v>8</v>
      </c>
      <c r="AN83" s="91" t="s">
        <v>24</v>
      </c>
      <c r="AO83" s="114">
        <f>0+AD83+AD117</f>
        <v>60</v>
      </c>
      <c r="AP83" s="194">
        <f>0+AE83+AE117</f>
        <v>5</v>
      </c>
      <c r="AQ83" s="188" t="s">
        <v>186</v>
      </c>
    </row>
    <row r="84" spans="2:43" ht="18" customHeight="1">
      <c r="B84" s="192"/>
      <c r="C84" s="144" t="s">
        <v>52</v>
      </c>
      <c r="D84" s="126">
        <f>L78</f>
        <v>0</v>
      </c>
      <c r="E84" s="102" t="s">
        <v>24</v>
      </c>
      <c r="F84" s="127">
        <f>J78</f>
        <v>14</v>
      </c>
      <c r="G84" s="126">
        <f>L81</f>
        <v>0</v>
      </c>
      <c r="H84" s="102" t="s">
        <v>24</v>
      </c>
      <c r="I84" s="127">
        <f>J81</f>
        <v>14</v>
      </c>
      <c r="J84" s="128"/>
      <c r="K84" s="129"/>
      <c r="L84" s="130"/>
      <c r="M84" s="126">
        <v>0</v>
      </c>
      <c r="N84" s="102" t="s">
        <v>24</v>
      </c>
      <c r="O84" s="127">
        <v>14</v>
      </c>
      <c r="P84" s="126">
        <v>0</v>
      </c>
      <c r="Q84" s="102" t="s">
        <v>24</v>
      </c>
      <c r="R84" s="127">
        <v>12</v>
      </c>
      <c r="S84" s="126">
        <v>0</v>
      </c>
      <c r="T84" s="102" t="s">
        <v>24</v>
      </c>
      <c r="U84" s="127">
        <v>12</v>
      </c>
      <c r="V84" s="80"/>
      <c r="W84" s="82"/>
      <c r="X84" s="84"/>
      <c r="Y84" s="104">
        <f>D84+G84+M84+P84+S84</f>
        <v>0</v>
      </c>
      <c r="Z84" s="102" t="s">
        <v>24</v>
      </c>
      <c r="AA84" s="103">
        <f>F84+I84+O84+R84+U84</f>
        <v>66</v>
      </c>
      <c r="AB84" s="111"/>
      <c r="AC84" s="86"/>
      <c r="AD84" s="115"/>
      <c r="AE84" s="195"/>
      <c r="AF84" s="189"/>
      <c r="AG84" s="80"/>
      <c r="AH84" s="82"/>
      <c r="AI84" s="84"/>
      <c r="AJ84" s="104">
        <f>0+Y84+Y118</f>
        <v>18</v>
      </c>
      <c r="AK84" s="102" t="s">
        <v>24</v>
      </c>
      <c r="AL84" s="103">
        <f>0+AA84+AA118</f>
        <v>121</v>
      </c>
      <c r="AM84" s="111"/>
      <c r="AN84" s="86"/>
      <c r="AO84" s="115"/>
      <c r="AP84" s="195"/>
      <c r="AQ84" s="189"/>
    </row>
    <row r="85" spans="2:43" ht="18.75" customHeight="1" thickBot="1">
      <c r="B85" s="193"/>
      <c r="C85" s="146"/>
      <c r="D85" s="106">
        <f>L79</f>
        <v>0</v>
      </c>
      <c r="E85" s="95" t="s">
        <v>24</v>
      </c>
      <c r="F85" s="105">
        <f>J79</f>
        <v>294</v>
      </c>
      <c r="G85" s="106">
        <f>L82</f>
        <v>0</v>
      </c>
      <c r="H85" s="95" t="s">
        <v>24</v>
      </c>
      <c r="I85" s="105">
        <f>J82</f>
        <v>294</v>
      </c>
      <c r="J85" s="75"/>
      <c r="K85" s="76"/>
      <c r="L85" s="87"/>
      <c r="M85" s="106">
        <v>0</v>
      </c>
      <c r="N85" s="95" t="s">
        <v>24</v>
      </c>
      <c r="O85" s="105">
        <v>294</v>
      </c>
      <c r="P85" s="106">
        <v>0</v>
      </c>
      <c r="Q85" s="95" t="s">
        <v>24</v>
      </c>
      <c r="R85" s="105">
        <v>252</v>
      </c>
      <c r="S85" s="106">
        <v>0</v>
      </c>
      <c r="T85" s="95" t="s">
        <v>24</v>
      </c>
      <c r="U85" s="105">
        <v>252</v>
      </c>
      <c r="V85" s="99">
        <f>D85+G85+M85+P85+S85</f>
        <v>0</v>
      </c>
      <c r="W85" s="100" t="s">
        <v>24</v>
      </c>
      <c r="X85" s="101">
        <f>F85+I85+O85+R85+U85</f>
        <v>1386</v>
      </c>
      <c r="Y85" s="88"/>
      <c r="Z85" s="88"/>
      <c r="AA85" s="89"/>
      <c r="AB85" s="113"/>
      <c r="AC85" s="90"/>
      <c r="AD85" s="117"/>
      <c r="AE85" s="196"/>
      <c r="AF85" s="190"/>
      <c r="AG85" s="96">
        <f>0+V85+V119</f>
        <v>934</v>
      </c>
      <c r="AH85" s="97" t="s">
        <v>24</v>
      </c>
      <c r="AI85" s="98">
        <f>0+X85</f>
        <v>1386</v>
      </c>
      <c r="AJ85" s="81"/>
      <c r="AK85" s="81"/>
      <c r="AL85" s="83"/>
      <c r="AM85" s="112"/>
      <c r="AN85" s="85"/>
      <c r="AO85" s="116"/>
      <c r="AP85" s="196"/>
      <c r="AQ85" s="190"/>
    </row>
    <row r="86" spans="2:43" ht="20.25" customHeight="1">
      <c r="B86" s="191" t="s">
        <v>40</v>
      </c>
      <c r="C86" s="145"/>
      <c r="D86" s="131">
        <f>O77</f>
        <v>2</v>
      </c>
      <c r="E86" s="132" t="s">
        <v>24</v>
      </c>
      <c r="F86" s="133">
        <f>M77</f>
        <v>5</v>
      </c>
      <c r="G86" s="131">
        <f>O80</f>
        <v>5</v>
      </c>
      <c r="H86" s="132" t="s">
        <v>24</v>
      </c>
      <c r="I86" s="133">
        <f>M80</f>
        <v>2</v>
      </c>
      <c r="J86" s="131">
        <f>O83</f>
        <v>7</v>
      </c>
      <c r="K86" s="132" t="s">
        <v>24</v>
      </c>
      <c r="L86" s="133">
        <f>M83</f>
        <v>0</v>
      </c>
      <c r="M86" s="140"/>
      <c r="N86" s="141"/>
      <c r="O86" s="142"/>
      <c r="P86" s="131">
        <v>7</v>
      </c>
      <c r="Q86" s="132" t="s">
        <v>24</v>
      </c>
      <c r="R86" s="133">
        <v>0</v>
      </c>
      <c r="S86" s="131">
        <v>1</v>
      </c>
      <c r="T86" s="132" t="s">
        <v>24</v>
      </c>
      <c r="U86" s="143">
        <v>6</v>
      </c>
      <c r="V86" s="134"/>
      <c r="W86" s="135"/>
      <c r="X86" s="136"/>
      <c r="Y86" s="135"/>
      <c r="Z86" s="135"/>
      <c r="AA86" s="136"/>
      <c r="AB86" s="137">
        <f>D86+G86+J86+P86+S86</f>
        <v>22</v>
      </c>
      <c r="AC86" s="138" t="s">
        <v>24</v>
      </c>
      <c r="AD86" s="139">
        <f>F86+I86+L86+R86+U86</f>
        <v>13</v>
      </c>
      <c r="AE86" s="194">
        <v>11</v>
      </c>
      <c r="AF86" s="188" t="s">
        <v>184</v>
      </c>
      <c r="AG86" s="92"/>
      <c r="AH86" s="93"/>
      <c r="AI86" s="94"/>
      <c r="AJ86" s="93"/>
      <c r="AK86" s="93"/>
      <c r="AL86" s="94"/>
      <c r="AM86" s="110">
        <f>0+AB86+AB120</f>
        <v>47</v>
      </c>
      <c r="AN86" s="91" t="s">
        <v>24</v>
      </c>
      <c r="AO86" s="114">
        <f>0+AD86+AD120</f>
        <v>23</v>
      </c>
      <c r="AP86" s="194">
        <f>0+AE86+AE120</f>
        <v>24</v>
      </c>
      <c r="AQ86" s="188" t="s">
        <v>187</v>
      </c>
    </row>
    <row r="87" spans="2:43" ht="18" customHeight="1">
      <c r="B87" s="192"/>
      <c r="C87" s="144" t="s">
        <v>54</v>
      </c>
      <c r="D87" s="126">
        <f>O78</f>
        <v>6</v>
      </c>
      <c r="E87" s="102" t="s">
        <v>24</v>
      </c>
      <c r="F87" s="127">
        <f>M78</f>
        <v>10</v>
      </c>
      <c r="G87" s="126">
        <f>O81</f>
        <v>12</v>
      </c>
      <c r="H87" s="102" t="s">
        <v>24</v>
      </c>
      <c r="I87" s="127">
        <f>M81</f>
        <v>4</v>
      </c>
      <c r="J87" s="126">
        <f>O84</f>
        <v>14</v>
      </c>
      <c r="K87" s="102" t="s">
        <v>24</v>
      </c>
      <c r="L87" s="127">
        <f>M84</f>
        <v>0</v>
      </c>
      <c r="M87" s="128"/>
      <c r="N87" s="129"/>
      <c r="O87" s="130"/>
      <c r="P87" s="126">
        <v>14</v>
      </c>
      <c r="Q87" s="102" t="s">
        <v>24</v>
      </c>
      <c r="R87" s="127">
        <v>1</v>
      </c>
      <c r="S87" s="126">
        <v>2</v>
      </c>
      <c r="T87" s="102" t="s">
        <v>24</v>
      </c>
      <c r="U87" s="127">
        <v>12</v>
      </c>
      <c r="V87" s="80"/>
      <c r="W87" s="82"/>
      <c r="X87" s="84"/>
      <c r="Y87" s="104">
        <f>D87+G87+J87+P87+S87</f>
        <v>48</v>
      </c>
      <c r="Z87" s="102" t="s">
        <v>24</v>
      </c>
      <c r="AA87" s="103">
        <f>F87+I87+L87+R87+U87</f>
        <v>27</v>
      </c>
      <c r="AB87" s="111"/>
      <c r="AC87" s="86"/>
      <c r="AD87" s="115"/>
      <c r="AE87" s="195"/>
      <c r="AF87" s="189"/>
      <c r="AG87" s="80"/>
      <c r="AH87" s="82"/>
      <c r="AI87" s="84"/>
      <c r="AJ87" s="104">
        <f>0+Y87+Y121</f>
        <v>99</v>
      </c>
      <c r="AK87" s="102" t="s">
        <v>24</v>
      </c>
      <c r="AL87" s="103">
        <f>0+AA87+AA121</f>
        <v>49</v>
      </c>
      <c r="AM87" s="111"/>
      <c r="AN87" s="86"/>
      <c r="AO87" s="115"/>
      <c r="AP87" s="195"/>
      <c r="AQ87" s="189"/>
    </row>
    <row r="88" spans="2:43" ht="18.75" customHeight="1" thickBot="1">
      <c r="B88" s="193"/>
      <c r="C88" s="146"/>
      <c r="D88" s="106">
        <f>O79</f>
        <v>282</v>
      </c>
      <c r="E88" s="95" t="s">
        <v>24</v>
      </c>
      <c r="F88" s="105">
        <f>M79</f>
        <v>277</v>
      </c>
      <c r="G88" s="106">
        <f>O82</f>
        <v>320</v>
      </c>
      <c r="H88" s="95" t="s">
        <v>24</v>
      </c>
      <c r="I88" s="105">
        <f>M82</f>
        <v>225</v>
      </c>
      <c r="J88" s="106">
        <f>O85</f>
        <v>294</v>
      </c>
      <c r="K88" s="95" t="s">
        <v>24</v>
      </c>
      <c r="L88" s="105">
        <f>M85</f>
        <v>0</v>
      </c>
      <c r="M88" s="75"/>
      <c r="N88" s="76"/>
      <c r="O88" s="87"/>
      <c r="P88" s="106">
        <v>304</v>
      </c>
      <c r="Q88" s="95" t="s">
        <v>24</v>
      </c>
      <c r="R88" s="105">
        <v>194</v>
      </c>
      <c r="S88" s="106">
        <v>158</v>
      </c>
      <c r="T88" s="95" t="s">
        <v>24</v>
      </c>
      <c r="U88" s="105">
        <v>276</v>
      </c>
      <c r="V88" s="99">
        <f>D88+G88+J88+P88+S88</f>
        <v>1358</v>
      </c>
      <c r="W88" s="100" t="s">
        <v>24</v>
      </c>
      <c r="X88" s="101">
        <f>F88+I88+L88+R88+U88</f>
        <v>972</v>
      </c>
      <c r="Y88" s="88"/>
      <c r="Z88" s="88"/>
      <c r="AA88" s="89"/>
      <c r="AB88" s="113"/>
      <c r="AC88" s="90"/>
      <c r="AD88" s="117"/>
      <c r="AE88" s="196"/>
      <c r="AF88" s="190"/>
      <c r="AG88" s="96">
        <f>0+V88+V122</f>
        <v>2688</v>
      </c>
      <c r="AH88" s="97" t="s">
        <v>24</v>
      </c>
      <c r="AI88" s="98">
        <f>0+X88+X122</f>
        <v>2035</v>
      </c>
      <c r="AJ88" s="81"/>
      <c r="AK88" s="81"/>
      <c r="AL88" s="83"/>
      <c r="AM88" s="112"/>
      <c r="AN88" s="85"/>
      <c r="AO88" s="116"/>
      <c r="AP88" s="196"/>
      <c r="AQ88" s="190"/>
    </row>
    <row r="89" spans="2:43" ht="20.25" customHeight="1">
      <c r="B89" s="191" t="s">
        <v>42</v>
      </c>
      <c r="C89" s="145"/>
      <c r="D89" s="131">
        <f>R77</f>
        <v>2</v>
      </c>
      <c r="E89" s="132" t="s">
        <v>24</v>
      </c>
      <c r="F89" s="133">
        <f>P77</f>
        <v>5</v>
      </c>
      <c r="G89" s="131">
        <f>R80</f>
        <v>4</v>
      </c>
      <c r="H89" s="132" t="s">
        <v>24</v>
      </c>
      <c r="I89" s="133">
        <f>P80</f>
        <v>3</v>
      </c>
      <c r="J89" s="131">
        <f>R83</f>
        <v>6</v>
      </c>
      <c r="K89" s="132" t="s">
        <v>24</v>
      </c>
      <c r="L89" s="133">
        <f>P83</f>
        <v>0</v>
      </c>
      <c r="M89" s="131">
        <f>R86</f>
        <v>0</v>
      </c>
      <c r="N89" s="132" t="s">
        <v>24</v>
      </c>
      <c r="O89" s="133">
        <f>P86</f>
        <v>7</v>
      </c>
      <c r="P89" s="140"/>
      <c r="Q89" s="141"/>
      <c r="R89" s="142"/>
      <c r="S89" s="131">
        <v>0</v>
      </c>
      <c r="T89" s="132" t="s">
        <v>24</v>
      </c>
      <c r="U89" s="133">
        <v>6</v>
      </c>
      <c r="V89" s="134"/>
      <c r="W89" s="135"/>
      <c r="X89" s="136"/>
      <c r="Y89" s="135"/>
      <c r="Z89" s="135"/>
      <c r="AA89" s="136"/>
      <c r="AB89" s="137">
        <f>D89+G89+J89+M89+S89</f>
        <v>12</v>
      </c>
      <c r="AC89" s="138" t="s">
        <v>24</v>
      </c>
      <c r="AD89" s="139">
        <f>F89+I89+L89+O89+U89</f>
        <v>21</v>
      </c>
      <c r="AE89" s="194">
        <v>9</v>
      </c>
      <c r="AF89" s="188" t="s">
        <v>185</v>
      </c>
      <c r="AG89" s="92"/>
      <c r="AH89" s="93"/>
      <c r="AI89" s="94"/>
      <c r="AJ89" s="93"/>
      <c r="AK89" s="93"/>
      <c r="AL89" s="94"/>
      <c r="AM89" s="110">
        <f>0+AB89+AB123</f>
        <v>24</v>
      </c>
      <c r="AN89" s="91" t="s">
        <v>24</v>
      </c>
      <c r="AO89" s="114">
        <f>0+AD89+AD123</f>
        <v>44</v>
      </c>
      <c r="AP89" s="194">
        <f>0+AE89+AE123</f>
        <v>18</v>
      </c>
      <c r="AQ89" s="188" t="s">
        <v>185</v>
      </c>
    </row>
    <row r="90" spans="2:43" ht="18" customHeight="1">
      <c r="B90" s="192"/>
      <c r="C90" s="144" t="s">
        <v>55</v>
      </c>
      <c r="D90" s="126">
        <f>R78</f>
        <v>4</v>
      </c>
      <c r="E90" s="102" t="s">
        <v>24</v>
      </c>
      <c r="F90" s="127">
        <f>P78</f>
        <v>10</v>
      </c>
      <c r="G90" s="126">
        <f>R81</f>
        <v>8</v>
      </c>
      <c r="H90" s="102" t="s">
        <v>24</v>
      </c>
      <c r="I90" s="127">
        <f>P81</f>
        <v>9</v>
      </c>
      <c r="J90" s="126">
        <f>R84</f>
        <v>12</v>
      </c>
      <c r="K90" s="102" t="s">
        <v>24</v>
      </c>
      <c r="L90" s="127">
        <f>P84</f>
        <v>0</v>
      </c>
      <c r="M90" s="126">
        <f>R87</f>
        <v>1</v>
      </c>
      <c r="N90" s="102" t="s">
        <v>24</v>
      </c>
      <c r="O90" s="127">
        <f>P87</f>
        <v>14</v>
      </c>
      <c r="P90" s="128"/>
      <c r="Q90" s="129"/>
      <c r="R90" s="130"/>
      <c r="S90" s="126">
        <v>0</v>
      </c>
      <c r="T90" s="102" t="s">
        <v>24</v>
      </c>
      <c r="U90" s="127">
        <v>12</v>
      </c>
      <c r="V90" s="80"/>
      <c r="W90" s="82"/>
      <c r="X90" s="84"/>
      <c r="Y90" s="104">
        <f>D90+G90+J90+M90+S90</f>
        <v>25</v>
      </c>
      <c r="Z90" s="102" t="s">
        <v>24</v>
      </c>
      <c r="AA90" s="103">
        <f>F90+I90+L90+O90+U90</f>
        <v>45</v>
      </c>
      <c r="AB90" s="111"/>
      <c r="AC90" s="86"/>
      <c r="AD90" s="115"/>
      <c r="AE90" s="195"/>
      <c r="AF90" s="189"/>
      <c r="AG90" s="80"/>
      <c r="AH90" s="82"/>
      <c r="AI90" s="84"/>
      <c r="AJ90" s="104">
        <f>0+Y90+Y124</f>
        <v>51</v>
      </c>
      <c r="AK90" s="102" t="s">
        <v>24</v>
      </c>
      <c r="AL90" s="103">
        <f>0+AA90+AA124</f>
        <v>93</v>
      </c>
      <c r="AM90" s="111"/>
      <c r="AN90" s="86"/>
      <c r="AO90" s="115"/>
      <c r="AP90" s="195"/>
      <c r="AQ90" s="189"/>
    </row>
    <row r="91" spans="2:43" ht="18.75" customHeight="1" thickBot="1">
      <c r="B91" s="193"/>
      <c r="C91" s="144"/>
      <c r="D91" s="106">
        <f>R79</f>
        <v>170</v>
      </c>
      <c r="E91" s="95" t="s">
        <v>24</v>
      </c>
      <c r="F91" s="105">
        <f>P79</f>
        <v>245</v>
      </c>
      <c r="G91" s="106">
        <f>R82</f>
        <v>288</v>
      </c>
      <c r="H91" s="95" t="s">
        <v>24</v>
      </c>
      <c r="I91" s="105">
        <f>P82</f>
        <v>299</v>
      </c>
      <c r="J91" s="106">
        <f>R85</f>
        <v>252</v>
      </c>
      <c r="K91" s="95" t="s">
        <v>24</v>
      </c>
      <c r="L91" s="105">
        <f>P85</f>
        <v>0</v>
      </c>
      <c r="M91" s="106">
        <f>R88</f>
        <v>194</v>
      </c>
      <c r="N91" s="95" t="s">
        <v>24</v>
      </c>
      <c r="O91" s="105">
        <f>P88</f>
        <v>304</v>
      </c>
      <c r="P91" s="72"/>
      <c r="Q91" s="73"/>
      <c r="R91" s="79"/>
      <c r="S91" s="106">
        <v>133</v>
      </c>
      <c r="T91" s="95" t="s">
        <v>24</v>
      </c>
      <c r="U91" s="105">
        <v>252</v>
      </c>
      <c r="V91" s="96">
        <f>D91+G91+J91+M91+S91</f>
        <v>1037</v>
      </c>
      <c r="W91" s="97" t="s">
        <v>24</v>
      </c>
      <c r="X91" s="98">
        <f>F91+I91+L91+O91+U91</f>
        <v>1100</v>
      </c>
      <c r="Y91" s="81"/>
      <c r="Z91" s="81"/>
      <c r="AA91" s="83"/>
      <c r="AB91" s="112"/>
      <c r="AC91" s="85"/>
      <c r="AD91" s="116"/>
      <c r="AE91" s="196"/>
      <c r="AF91" s="190"/>
      <c r="AG91" s="96">
        <f>0+V91+V125</f>
        <v>2153</v>
      </c>
      <c r="AH91" s="97" t="s">
        <v>24</v>
      </c>
      <c r="AI91" s="98">
        <f>0+X91+X125</f>
        <v>2427</v>
      </c>
      <c r="AJ91" s="81"/>
      <c r="AK91" s="81"/>
      <c r="AL91" s="83"/>
      <c r="AM91" s="112"/>
      <c r="AN91" s="85"/>
      <c r="AO91" s="116"/>
      <c r="AP91" s="196"/>
      <c r="AQ91" s="190"/>
    </row>
    <row r="92" spans="2:43" ht="20.25" customHeight="1">
      <c r="B92" s="191" t="s">
        <v>43</v>
      </c>
      <c r="C92" s="145"/>
      <c r="D92" s="131">
        <f>U77</f>
        <v>6</v>
      </c>
      <c r="E92" s="132" t="s">
        <v>24</v>
      </c>
      <c r="F92" s="133">
        <f>S77</f>
        <v>1</v>
      </c>
      <c r="G92" s="131">
        <f>U80</f>
        <v>5</v>
      </c>
      <c r="H92" s="132" t="s">
        <v>24</v>
      </c>
      <c r="I92" s="133">
        <f>S80</f>
        <v>2</v>
      </c>
      <c r="J92" s="131">
        <f>U83</f>
        <v>6</v>
      </c>
      <c r="K92" s="132" t="s">
        <v>24</v>
      </c>
      <c r="L92" s="133">
        <f>S83</f>
        <v>0</v>
      </c>
      <c r="M92" s="148">
        <f>U86</f>
        <v>6</v>
      </c>
      <c r="N92" s="132" t="s">
        <v>24</v>
      </c>
      <c r="O92" s="133">
        <f>S86</f>
        <v>1</v>
      </c>
      <c r="P92" s="131">
        <f>U89</f>
        <v>6</v>
      </c>
      <c r="Q92" s="132" t="s">
        <v>24</v>
      </c>
      <c r="R92" s="133">
        <f>S89</f>
        <v>0</v>
      </c>
      <c r="S92" s="140"/>
      <c r="T92" s="141"/>
      <c r="U92" s="142"/>
      <c r="V92" s="134"/>
      <c r="W92" s="135"/>
      <c r="X92" s="136"/>
      <c r="Y92" s="135"/>
      <c r="Z92" s="135"/>
      <c r="AA92" s="136"/>
      <c r="AB92" s="137">
        <f>D92+G92+J92+M92+P92</f>
        <v>29</v>
      </c>
      <c r="AC92" s="138" t="s">
        <v>24</v>
      </c>
      <c r="AD92" s="139">
        <f>F92+I92+L92+O92+R92</f>
        <v>4</v>
      </c>
      <c r="AE92" s="194">
        <v>15</v>
      </c>
      <c r="AF92" s="188" t="s">
        <v>189</v>
      </c>
      <c r="AG92" s="92"/>
      <c r="AH92" s="93"/>
      <c r="AI92" s="94"/>
      <c r="AJ92" s="93"/>
      <c r="AK92" s="93"/>
      <c r="AL92" s="94"/>
      <c r="AM92" s="110">
        <f>0+AB92+AB126</f>
        <v>62</v>
      </c>
      <c r="AN92" s="91" t="s">
        <v>24</v>
      </c>
      <c r="AO92" s="114">
        <f>0+AD92+AD126</f>
        <v>6</v>
      </c>
      <c r="AP92" s="194">
        <f>0+AE92+AE126</f>
        <v>30</v>
      </c>
      <c r="AQ92" s="188" t="s">
        <v>189</v>
      </c>
    </row>
    <row r="93" spans="2:43" ht="18" customHeight="1">
      <c r="B93" s="192"/>
      <c r="C93" s="144" t="s">
        <v>5</v>
      </c>
      <c r="D93" s="126">
        <f>U78</f>
        <v>12</v>
      </c>
      <c r="E93" s="102" t="s">
        <v>24</v>
      </c>
      <c r="F93" s="127">
        <f>S78</f>
        <v>3</v>
      </c>
      <c r="G93" s="126">
        <f>U81</f>
        <v>10</v>
      </c>
      <c r="H93" s="102" t="s">
        <v>24</v>
      </c>
      <c r="I93" s="127">
        <f>S81</f>
        <v>4</v>
      </c>
      <c r="J93" s="126">
        <f>U84</f>
        <v>12</v>
      </c>
      <c r="K93" s="102" t="s">
        <v>24</v>
      </c>
      <c r="L93" s="127">
        <f>S84</f>
        <v>0</v>
      </c>
      <c r="M93" s="126">
        <f>U87</f>
        <v>12</v>
      </c>
      <c r="N93" s="102" t="s">
        <v>24</v>
      </c>
      <c r="O93" s="127">
        <f>S87</f>
        <v>2</v>
      </c>
      <c r="P93" s="126">
        <f>U90</f>
        <v>12</v>
      </c>
      <c r="Q93" s="102" t="s">
        <v>24</v>
      </c>
      <c r="R93" s="127">
        <f>S90</f>
        <v>0</v>
      </c>
      <c r="S93" s="128"/>
      <c r="T93" s="129"/>
      <c r="U93" s="130"/>
      <c r="V93" s="80"/>
      <c r="W93" s="82"/>
      <c r="X93" s="84"/>
      <c r="Y93" s="104">
        <f>D93+G93+J93+M93+P93</f>
        <v>58</v>
      </c>
      <c r="Z93" s="102" t="s">
        <v>24</v>
      </c>
      <c r="AA93" s="103">
        <f>F93+I93+L93+O93+R93</f>
        <v>9</v>
      </c>
      <c r="AB93" s="111"/>
      <c r="AC93" s="86"/>
      <c r="AD93" s="115"/>
      <c r="AE93" s="195"/>
      <c r="AF93" s="189"/>
      <c r="AG93" s="80"/>
      <c r="AH93" s="82"/>
      <c r="AI93" s="84"/>
      <c r="AJ93" s="104">
        <f>0+Y93+Y127</f>
        <v>124</v>
      </c>
      <c r="AK93" s="102" t="s">
        <v>24</v>
      </c>
      <c r="AL93" s="103">
        <f>0+AA93+AA127</f>
        <v>13</v>
      </c>
      <c r="AM93" s="111"/>
      <c r="AN93" s="86"/>
      <c r="AO93" s="115"/>
      <c r="AP93" s="195"/>
      <c r="AQ93" s="189"/>
    </row>
    <row r="94" spans="2:43" ht="18.75" customHeight="1" thickBot="1">
      <c r="B94" s="193"/>
      <c r="C94" s="146"/>
      <c r="D94" s="107">
        <f>U79</f>
        <v>294</v>
      </c>
      <c r="E94" s="108" t="s">
        <v>24</v>
      </c>
      <c r="F94" s="109">
        <f>S79</f>
        <v>201</v>
      </c>
      <c r="G94" s="107">
        <f>U82</f>
        <v>243</v>
      </c>
      <c r="H94" s="108" t="s">
        <v>24</v>
      </c>
      <c r="I94" s="109">
        <f>S82</f>
        <v>145</v>
      </c>
      <c r="J94" s="107">
        <f>U85</f>
        <v>252</v>
      </c>
      <c r="K94" s="108" t="s">
        <v>24</v>
      </c>
      <c r="L94" s="109">
        <f>S85</f>
        <v>0</v>
      </c>
      <c r="M94" s="107">
        <f>U88</f>
        <v>276</v>
      </c>
      <c r="N94" s="108"/>
      <c r="O94" s="109">
        <f>S88</f>
        <v>158</v>
      </c>
      <c r="P94" s="107">
        <f>U91</f>
        <v>252</v>
      </c>
      <c r="Q94" s="108" t="s">
        <v>24</v>
      </c>
      <c r="R94" s="109">
        <f>S91</f>
        <v>133</v>
      </c>
      <c r="S94" s="75"/>
      <c r="T94" s="76"/>
      <c r="U94" s="87"/>
      <c r="V94" s="99">
        <f>D94+G94+J94+M94+P94</f>
        <v>1317</v>
      </c>
      <c r="W94" s="100" t="s">
        <v>24</v>
      </c>
      <c r="X94" s="101">
        <f>F94+I94+L94+O94+R94</f>
        <v>637</v>
      </c>
      <c r="Y94" s="88"/>
      <c r="Z94" s="88"/>
      <c r="AA94" s="89"/>
      <c r="AB94" s="113"/>
      <c r="AC94" s="90"/>
      <c r="AD94" s="117"/>
      <c r="AE94" s="196"/>
      <c r="AF94" s="190"/>
      <c r="AG94" s="99">
        <f>0+V94+V128</f>
        <v>2750</v>
      </c>
      <c r="AH94" s="100" t="s">
        <v>24</v>
      </c>
      <c r="AI94" s="101">
        <f>0+X94+X128</f>
        <v>1295</v>
      </c>
      <c r="AJ94" s="88"/>
      <c r="AK94" s="88"/>
      <c r="AL94" s="89"/>
      <c r="AM94" s="113"/>
      <c r="AN94" s="90"/>
      <c r="AO94" s="117"/>
      <c r="AP94" s="196"/>
      <c r="AQ94" s="190"/>
    </row>
    <row r="96" spans="3:18" ht="12.75">
      <c r="C96" s="118" t="s">
        <v>33</v>
      </c>
      <c r="D96" s="197" t="s">
        <v>34</v>
      </c>
      <c r="E96" s="197"/>
      <c r="F96" s="197"/>
      <c r="G96" s="197" t="s">
        <v>37</v>
      </c>
      <c r="H96" s="197"/>
      <c r="I96" s="197"/>
      <c r="J96" s="197" t="s">
        <v>36</v>
      </c>
      <c r="K96" s="197"/>
      <c r="L96" s="197"/>
      <c r="M96" s="197" t="s">
        <v>38</v>
      </c>
      <c r="N96" s="197"/>
      <c r="O96" s="197"/>
      <c r="P96" s="197" t="s">
        <v>39</v>
      </c>
      <c r="Q96" s="197"/>
      <c r="R96" s="197"/>
    </row>
    <row r="97" spans="4:18" ht="18">
      <c r="D97" s="120">
        <v>1</v>
      </c>
      <c r="E97" s="119" t="s">
        <v>35</v>
      </c>
      <c r="F97" s="120">
        <v>6</v>
      </c>
      <c r="G97" s="120">
        <v>6</v>
      </c>
      <c r="H97" s="119" t="s">
        <v>35</v>
      </c>
      <c r="I97" s="120">
        <v>4</v>
      </c>
      <c r="J97" s="120">
        <v>2</v>
      </c>
      <c r="K97" s="119" t="s">
        <v>35</v>
      </c>
      <c r="L97" s="120">
        <v>6</v>
      </c>
      <c r="M97" s="120">
        <v>6</v>
      </c>
      <c r="N97" s="119" t="s">
        <v>35</v>
      </c>
      <c r="O97" s="120">
        <v>5</v>
      </c>
      <c r="P97" s="120">
        <v>3</v>
      </c>
      <c r="Q97" s="119" t="s">
        <v>35</v>
      </c>
      <c r="R97" s="120">
        <v>6</v>
      </c>
    </row>
    <row r="98" spans="4:18" ht="18">
      <c r="D98" s="120">
        <v>2</v>
      </c>
      <c r="E98" s="119" t="s">
        <v>35</v>
      </c>
      <c r="F98" s="120">
        <v>5</v>
      </c>
      <c r="G98" s="120">
        <v>5</v>
      </c>
      <c r="H98" s="119" t="s">
        <v>35</v>
      </c>
      <c r="I98" s="120">
        <v>3</v>
      </c>
      <c r="J98" s="120">
        <v>3</v>
      </c>
      <c r="K98" s="119" t="s">
        <v>35</v>
      </c>
      <c r="L98" s="120">
        <v>1</v>
      </c>
      <c r="M98" s="120">
        <v>1</v>
      </c>
      <c r="N98" s="119" t="s">
        <v>35</v>
      </c>
      <c r="O98" s="120">
        <v>4</v>
      </c>
      <c r="P98" s="120">
        <v>4</v>
      </c>
      <c r="Q98" s="119" t="s">
        <v>35</v>
      </c>
      <c r="R98" s="120">
        <v>2</v>
      </c>
    </row>
    <row r="99" spans="4:41" ht="18">
      <c r="D99" s="120">
        <v>3</v>
      </c>
      <c r="E99" s="119" t="s">
        <v>35</v>
      </c>
      <c r="F99" s="120">
        <v>4</v>
      </c>
      <c r="G99" s="120">
        <v>1</v>
      </c>
      <c r="H99" s="119" t="s">
        <v>35</v>
      </c>
      <c r="I99" s="120">
        <v>2</v>
      </c>
      <c r="J99" s="120">
        <v>4</v>
      </c>
      <c r="K99" s="119" t="s">
        <v>35</v>
      </c>
      <c r="L99" s="120">
        <v>5</v>
      </c>
      <c r="M99" s="120">
        <v>2</v>
      </c>
      <c r="N99" s="119" t="s">
        <v>35</v>
      </c>
      <c r="O99" s="120">
        <v>3</v>
      </c>
      <c r="P99" s="120">
        <v>5</v>
      </c>
      <c r="Q99" s="119" t="s">
        <v>35</v>
      </c>
      <c r="R99" s="120">
        <v>1</v>
      </c>
      <c r="V99">
        <f>SUM(V77:V94)</f>
        <v>6179</v>
      </c>
      <c r="X99">
        <f>SUM(X77:X94)</f>
        <v>6179</v>
      </c>
      <c r="Y99">
        <f>SUM(Y77:Y94)</f>
        <v>213</v>
      </c>
      <c r="AA99">
        <f>SUM(AA77:AA94)</f>
        <v>213</v>
      </c>
      <c r="AB99">
        <f>SUM(AB77:AB94)</f>
        <v>102</v>
      </c>
      <c r="AD99">
        <f>SUM(AD77:AD94)</f>
        <v>102</v>
      </c>
      <c r="AG99">
        <f>SUM(AG77:AG94)</f>
        <v>13200</v>
      </c>
      <c r="AI99">
        <f>SUM(AI77:AI94)</f>
        <v>11854</v>
      </c>
      <c r="AJ99">
        <f>SUM(AJ77:AJ94)</f>
        <v>432</v>
      </c>
      <c r="AL99">
        <f>SUM(AL77:AL94)</f>
        <v>432</v>
      </c>
      <c r="AM99">
        <f>SUM(AM77:AM94)</f>
        <v>207</v>
      </c>
      <c r="AO99">
        <f>SUM(AO77:AO94)</f>
        <v>207</v>
      </c>
    </row>
    <row r="104" spans="2:32" ht="33.75">
      <c r="B104" s="156" t="s">
        <v>190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</row>
    <row r="105" spans="2:32" ht="23.25">
      <c r="B105" s="157" t="s">
        <v>191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</row>
    <row r="106" ht="13.5" thickBot="1"/>
    <row r="107" spans="2:43" ht="12.75">
      <c r="B107" s="70"/>
      <c r="C107" s="71"/>
      <c r="D107" s="158" t="s">
        <v>45</v>
      </c>
      <c r="E107" s="159"/>
      <c r="F107" s="160"/>
      <c r="G107" s="158" t="s">
        <v>44</v>
      </c>
      <c r="H107" s="159"/>
      <c r="I107" s="160"/>
      <c r="J107" s="158" t="s">
        <v>41</v>
      </c>
      <c r="K107" s="159"/>
      <c r="L107" s="160"/>
      <c r="M107" s="158" t="s">
        <v>40</v>
      </c>
      <c r="N107" s="159"/>
      <c r="O107" s="160"/>
      <c r="P107" s="158" t="s">
        <v>42</v>
      </c>
      <c r="Q107" s="159"/>
      <c r="R107" s="160"/>
      <c r="S107" s="158" t="s">
        <v>43</v>
      </c>
      <c r="T107" s="159"/>
      <c r="U107" s="160"/>
      <c r="V107" s="167" t="s">
        <v>183</v>
      </c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9"/>
      <c r="AG107" s="176" t="s">
        <v>31</v>
      </c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8"/>
    </row>
    <row r="108" spans="2:43" ht="12.75">
      <c r="B108" s="72"/>
      <c r="C108" s="73"/>
      <c r="D108" s="161"/>
      <c r="E108" s="162"/>
      <c r="F108" s="163"/>
      <c r="G108" s="161"/>
      <c r="H108" s="162"/>
      <c r="I108" s="163"/>
      <c r="J108" s="161"/>
      <c r="K108" s="162"/>
      <c r="L108" s="163"/>
      <c r="M108" s="161"/>
      <c r="N108" s="162"/>
      <c r="O108" s="163"/>
      <c r="P108" s="161"/>
      <c r="Q108" s="162"/>
      <c r="R108" s="163"/>
      <c r="S108" s="161"/>
      <c r="T108" s="162"/>
      <c r="U108" s="163"/>
      <c r="V108" s="170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2"/>
      <c r="AG108" s="179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1"/>
    </row>
    <row r="109" spans="2:43" ht="13.5" thickBot="1">
      <c r="B109" s="72"/>
      <c r="C109" s="73"/>
      <c r="D109" s="161"/>
      <c r="E109" s="162"/>
      <c r="F109" s="163"/>
      <c r="G109" s="161"/>
      <c r="H109" s="162"/>
      <c r="I109" s="163"/>
      <c r="J109" s="161"/>
      <c r="K109" s="162"/>
      <c r="L109" s="163"/>
      <c r="M109" s="161"/>
      <c r="N109" s="162"/>
      <c r="O109" s="163"/>
      <c r="P109" s="161"/>
      <c r="Q109" s="162"/>
      <c r="R109" s="163"/>
      <c r="S109" s="161"/>
      <c r="T109" s="162"/>
      <c r="U109" s="163"/>
      <c r="V109" s="173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5"/>
      <c r="AG109" s="182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4"/>
    </row>
    <row r="110" spans="2:43" ht="13.5" thickBot="1">
      <c r="B110" s="75"/>
      <c r="C110" s="76"/>
      <c r="D110" s="164"/>
      <c r="E110" s="165"/>
      <c r="F110" s="166"/>
      <c r="G110" s="164"/>
      <c r="H110" s="165"/>
      <c r="I110" s="166"/>
      <c r="J110" s="164"/>
      <c r="K110" s="165"/>
      <c r="L110" s="166"/>
      <c r="M110" s="164"/>
      <c r="N110" s="165"/>
      <c r="O110" s="166"/>
      <c r="P110" s="164"/>
      <c r="Q110" s="165"/>
      <c r="R110" s="166"/>
      <c r="S110" s="164"/>
      <c r="T110" s="165"/>
      <c r="U110" s="166"/>
      <c r="V110" s="185" t="s">
        <v>25</v>
      </c>
      <c r="W110" s="186"/>
      <c r="X110" s="187"/>
      <c r="Y110" s="185" t="s">
        <v>30</v>
      </c>
      <c r="Z110" s="186"/>
      <c r="AA110" s="187"/>
      <c r="AB110" s="185" t="s">
        <v>26</v>
      </c>
      <c r="AC110" s="186"/>
      <c r="AD110" s="187"/>
      <c r="AE110" s="77" t="s">
        <v>27</v>
      </c>
      <c r="AF110" s="77" t="s">
        <v>28</v>
      </c>
      <c r="AG110" s="185" t="s">
        <v>25</v>
      </c>
      <c r="AH110" s="186"/>
      <c r="AI110" s="187"/>
      <c r="AJ110" s="185" t="s">
        <v>30</v>
      </c>
      <c r="AK110" s="186"/>
      <c r="AL110" s="187"/>
      <c r="AM110" s="185" t="s">
        <v>26</v>
      </c>
      <c r="AN110" s="186"/>
      <c r="AO110" s="187"/>
      <c r="AP110" s="77" t="s">
        <v>27</v>
      </c>
      <c r="AQ110" s="77" t="s">
        <v>28</v>
      </c>
    </row>
    <row r="111" spans="2:43" ht="20.25">
      <c r="B111" s="191" t="s">
        <v>45</v>
      </c>
      <c r="C111" s="145"/>
      <c r="D111" s="70"/>
      <c r="E111" s="71"/>
      <c r="F111" s="78"/>
      <c r="G111" s="131">
        <v>4</v>
      </c>
      <c r="H111" s="132" t="s">
        <v>24</v>
      </c>
      <c r="I111" s="133">
        <v>3</v>
      </c>
      <c r="J111" s="131">
        <v>4</v>
      </c>
      <c r="K111" s="132" t="s">
        <v>24</v>
      </c>
      <c r="L111" s="133">
        <v>3</v>
      </c>
      <c r="M111" s="131">
        <v>2</v>
      </c>
      <c r="N111" s="132" t="s">
        <v>24</v>
      </c>
      <c r="O111" s="133">
        <v>5</v>
      </c>
      <c r="P111" s="131">
        <v>3</v>
      </c>
      <c r="Q111" s="132" t="s">
        <v>24</v>
      </c>
      <c r="R111" s="133">
        <v>4</v>
      </c>
      <c r="S111" s="131">
        <v>1</v>
      </c>
      <c r="T111" s="132" t="s">
        <v>24</v>
      </c>
      <c r="U111" s="133">
        <v>6</v>
      </c>
      <c r="V111" s="134"/>
      <c r="W111" s="135"/>
      <c r="X111" s="136"/>
      <c r="Y111" s="135"/>
      <c r="Z111" s="135"/>
      <c r="AA111" s="136"/>
      <c r="AB111" s="137">
        <f>G111+J111+M111+P111+S111</f>
        <v>14</v>
      </c>
      <c r="AC111" s="138" t="s">
        <v>24</v>
      </c>
      <c r="AD111" s="139">
        <f>I111+L111+O111+R111+U111</f>
        <v>21</v>
      </c>
      <c r="AE111" s="194">
        <v>9</v>
      </c>
      <c r="AF111" s="188" t="s">
        <v>184</v>
      </c>
      <c r="AG111" s="92"/>
      <c r="AH111" s="93"/>
      <c r="AI111" s="94"/>
      <c r="AJ111" s="93"/>
      <c r="AK111" s="93"/>
      <c r="AL111" s="94"/>
      <c r="AM111" s="110">
        <f>0+AB111</f>
        <v>14</v>
      </c>
      <c r="AN111" s="91" t="s">
        <v>24</v>
      </c>
      <c r="AO111" s="114">
        <f>0+AD111</f>
        <v>21</v>
      </c>
      <c r="AP111" s="194">
        <f>0+AE111</f>
        <v>9</v>
      </c>
      <c r="AQ111" s="188" t="s">
        <v>41</v>
      </c>
    </row>
    <row r="112" spans="2:43" ht="18">
      <c r="B112" s="192"/>
      <c r="C112" s="144" t="s">
        <v>32</v>
      </c>
      <c r="D112" s="72"/>
      <c r="E112" s="73"/>
      <c r="F112" s="74"/>
      <c r="G112" s="126">
        <v>8</v>
      </c>
      <c r="H112" s="102" t="s">
        <v>24</v>
      </c>
      <c r="I112" s="127">
        <v>6</v>
      </c>
      <c r="J112" s="126">
        <v>8</v>
      </c>
      <c r="K112" s="102" t="s">
        <v>24</v>
      </c>
      <c r="L112" s="127">
        <v>6</v>
      </c>
      <c r="M112" s="126">
        <v>4</v>
      </c>
      <c r="N112" s="102" t="s">
        <v>24</v>
      </c>
      <c r="O112" s="127">
        <v>10</v>
      </c>
      <c r="P112" s="126">
        <v>7</v>
      </c>
      <c r="Q112" s="102" t="s">
        <v>24</v>
      </c>
      <c r="R112" s="127">
        <v>8</v>
      </c>
      <c r="S112" s="126">
        <v>2</v>
      </c>
      <c r="T112" s="102" t="s">
        <v>24</v>
      </c>
      <c r="U112" s="127">
        <v>12</v>
      </c>
      <c r="V112" s="80"/>
      <c r="W112" s="82"/>
      <c r="X112" s="84"/>
      <c r="Y112" s="104">
        <f>G112+J112+M112+P112+S112</f>
        <v>29</v>
      </c>
      <c r="Z112" s="102" t="s">
        <v>24</v>
      </c>
      <c r="AA112" s="103">
        <f>I112+L112+O112+R112+U112</f>
        <v>42</v>
      </c>
      <c r="AB112" s="111"/>
      <c r="AC112" s="86"/>
      <c r="AD112" s="115"/>
      <c r="AE112" s="195"/>
      <c r="AF112" s="189"/>
      <c r="AG112" s="80"/>
      <c r="AH112" s="82"/>
      <c r="AI112" s="84"/>
      <c r="AJ112" s="104">
        <f>0+Y112</f>
        <v>29</v>
      </c>
      <c r="AK112" s="102" t="s">
        <v>24</v>
      </c>
      <c r="AL112" s="103">
        <f>0+AA112</f>
        <v>42</v>
      </c>
      <c r="AM112" s="111"/>
      <c r="AN112" s="86"/>
      <c r="AO112" s="115"/>
      <c r="AP112" s="195"/>
      <c r="AQ112" s="189"/>
    </row>
    <row r="113" spans="2:43" ht="18.75" thickBot="1">
      <c r="B113" s="193"/>
      <c r="C113" s="147"/>
      <c r="D113" s="72"/>
      <c r="E113" s="73"/>
      <c r="F113" s="79"/>
      <c r="G113" s="106">
        <v>240</v>
      </c>
      <c r="H113" s="95" t="s">
        <v>24</v>
      </c>
      <c r="I113" s="105">
        <v>189</v>
      </c>
      <c r="J113" s="106">
        <v>219</v>
      </c>
      <c r="K113" s="95" t="s">
        <v>24</v>
      </c>
      <c r="L113" s="105">
        <v>208</v>
      </c>
      <c r="M113" s="106">
        <v>192</v>
      </c>
      <c r="N113" s="95" t="s">
        <v>24</v>
      </c>
      <c r="O113" s="105">
        <v>282</v>
      </c>
      <c r="P113" s="106">
        <v>228</v>
      </c>
      <c r="Q113" s="95" t="s">
        <v>24</v>
      </c>
      <c r="R113" s="105">
        <v>281</v>
      </c>
      <c r="S113" s="106">
        <v>151</v>
      </c>
      <c r="T113" s="95" t="s">
        <v>24</v>
      </c>
      <c r="U113" s="105">
        <v>268</v>
      </c>
      <c r="V113" s="96">
        <f>G113+J113+M113+P113+S113</f>
        <v>1030</v>
      </c>
      <c r="W113" s="97" t="s">
        <v>24</v>
      </c>
      <c r="X113" s="98">
        <f>I113+L113+O113+R113+U113</f>
        <v>1228</v>
      </c>
      <c r="Y113" s="81"/>
      <c r="Z113" s="81"/>
      <c r="AA113" s="83"/>
      <c r="AB113" s="112"/>
      <c r="AC113" s="85"/>
      <c r="AD113" s="116"/>
      <c r="AE113" s="196"/>
      <c r="AF113" s="190"/>
      <c r="AG113" s="96">
        <f>0+V113</f>
        <v>1030</v>
      </c>
      <c r="AH113" s="97" t="s">
        <v>24</v>
      </c>
      <c r="AI113" s="98">
        <f>0+X113</f>
        <v>1228</v>
      </c>
      <c r="AJ113" s="81"/>
      <c r="AK113" s="81"/>
      <c r="AL113" s="83"/>
      <c r="AM113" s="112"/>
      <c r="AN113" s="85"/>
      <c r="AO113" s="116"/>
      <c r="AP113" s="196"/>
      <c r="AQ113" s="190"/>
    </row>
    <row r="114" spans="2:43" ht="20.25">
      <c r="B114" s="191" t="s">
        <v>44</v>
      </c>
      <c r="C114" s="145"/>
      <c r="D114" s="131">
        <f>I111</f>
        <v>3</v>
      </c>
      <c r="E114" s="132" t="s">
        <v>24</v>
      </c>
      <c r="F114" s="133">
        <f>G111</f>
        <v>4</v>
      </c>
      <c r="G114" s="140"/>
      <c r="H114" s="141"/>
      <c r="I114" s="142"/>
      <c r="J114" s="131">
        <v>4</v>
      </c>
      <c r="K114" s="132" t="s">
        <v>24</v>
      </c>
      <c r="L114" s="133">
        <v>3</v>
      </c>
      <c r="M114" s="131">
        <v>1</v>
      </c>
      <c r="N114" s="132" t="s">
        <v>24</v>
      </c>
      <c r="O114" s="133">
        <v>6</v>
      </c>
      <c r="P114" s="131">
        <v>5</v>
      </c>
      <c r="Q114" s="132" t="s">
        <v>24</v>
      </c>
      <c r="R114" s="133">
        <v>2</v>
      </c>
      <c r="S114" s="131">
        <v>0</v>
      </c>
      <c r="T114" s="132" t="s">
        <v>24</v>
      </c>
      <c r="U114" s="133">
        <v>7</v>
      </c>
      <c r="V114" s="134"/>
      <c r="W114" s="135"/>
      <c r="X114" s="136"/>
      <c r="Y114" s="135"/>
      <c r="Z114" s="135"/>
      <c r="AA114" s="136"/>
      <c r="AB114" s="137">
        <f>D114+J114+M114+P114+S114</f>
        <v>13</v>
      </c>
      <c r="AC114" s="138" t="s">
        <v>24</v>
      </c>
      <c r="AD114" s="139">
        <f>F114+L114+O114+R114+U114</f>
        <v>22</v>
      </c>
      <c r="AE114" s="194">
        <v>9</v>
      </c>
      <c r="AF114" s="188" t="s">
        <v>185</v>
      </c>
      <c r="AG114" s="92"/>
      <c r="AH114" s="93"/>
      <c r="AI114" s="94"/>
      <c r="AJ114" s="93"/>
      <c r="AK114" s="93"/>
      <c r="AL114" s="94"/>
      <c r="AM114" s="110">
        <f>0+AB114</f>
        <v>13</v>
      </c>
      <c r="AN114" s="91" t="s">
        <v>24</v>
      </c>
      <c r="AO114" s="114">
        <f>0+AD114</f>
        <v>22</v>
      </c>
      <c r="AP114" s="194">
        <f>0+AE114</f>
        <v>9</v>
      </c>
      <c r="AQ114" s="188" t="s">
        <v>40</v>
      </c>
    </row>
    <row r="115" spans="2:43" ht="18">
      <c r="B115" s="192"/>
      <c r="C115" s="144" t="s">
        <v>53</v>
      </c>
      <c r="D115" s="126">
        <f>I112</f>
        <v>6</v>
      </c>
      <c r="E115" s="102" t="s">
        <v>24</v>
      </c>
      <c r="F115" s="127">
        <f>G112</f>
        <v>8</v>
      </c>
      <c r="G115" s="128"/>
      <c r="H115" s="129"/>
      <c r="I115" s="130"/>
      <c r="J115" s="126">
        <v>9</v>
      </c>
      <c r="K115" s="102" t="s">
        <v>24</v>
      </c>
      <c r="L115" s="127">
        <v>7</v>
      </c>
      <c r="M115" s="126">
        <v>4</v>
      </c>
      <c r="N115" s="102" t="s">
        <v>24</v>
      </c>
      <c r="O115" s="127">
        <v>13</v>
      </c>
      <c r="P115" s="126">
        <v>10</v>
      </c>
      <c r="Q115" s="102" t="s">
        <v>24</v>
      </c>
      <c r="R115" s="127">
        <v>6</v>
      </c>
      <c r="S115" s="126">
        <v>0</v>
      </c>
      <c r="T115" s="102" t="s">
        <v>24</v>
      </c>
      <c r="U115" s="127">
        <v>14</v>
      </c>
      <c r="V115" s="80"/>
      <c r="W115" s="82"/>
      <c r="X115" s="84"/>
      <c r="Y115" s="104">
        <f>D115+J115+M115+P115+S115</f>
        <v>29</v>
      </c>
      <c r="Z115" s="102" t="s">
        <v>24</v>
      </c>
      <c r="AA115" s="103">
        <f>F115+L115+O115+R115+U115</f>
        <v>48</v>
      </c>
      <c r="AB115" s="111"/>
      <c r="AC115" s="86"/>
      <c r="AD115" s="115"/>
      <c r="AE115" s="195"/>
      <c r="AF115" s="189"/>
      <c r="AG115" s="80"/>
      <c r="AH115" s="82"/>
      <c r="AI115" s="84"/>
      <c r="AJ115" s="104">
        <f>0+Y115</f>
        <v>29</v>
      </c>
      <c r="AK115" s="102" t="s">
        <v>24</v>
      </c>
      <c r="AL115" s="103">
        <f>0+AA115</f>
        <v>48</v>
      </c>
      <c r="AM115" s="111"/>
      <c r="AN115" s="86"/>
      <c r="AO115" s="115"/>
      <c r="AP115" s="195"/>
      <c r="AQ115" s="189"/>
    </row>
    <row r="116" spans="2:43" ht="18.75" thickBot="1">
      <c r="B116" s="193"/>
      <c r="C116" s="146"/>
      <c r="D116" s="106">
        <f>I113</f>
        <v>189</v>
      </c>
      <c r="E116" s="95" t="s">
        <v>24</v>
      </c>
      <c r="F116" s="105">
        <f>G113</f>
        <v>240</v>
      </c>
      <c r="G116" s="75"/>
      <c r="H116" s="76"/>
      <c r="I116" s="87"/>
      <c r="J116" s="106">
        <v>291</v>
      </c>
      <c r="K116" s="95" t="s">
        <v>24</v>
      </c>
      <c r="L116" s="105">
        <v>282</v>
      </c>
      <c r="M116" s="106">
        <v>246</v>
      </c>
      <c r="N116" s="95" t="s">
        <v>24</v>
      </c>
      <c r="O116" s="105">
        <v>316</v>
      </c>
      <c r="P116" s="106">
        <v>296</v>
      </c>
      <c r="Q116" s="95"/>
      <c r="R116" s="105">
        <v>265</v>
      </c>
      <c r="S116" s="106">
        <v>156</v>
      </c>
      <c r="T116" s="95" t="s">
        <v>24</v>
      </c>
      <c r="U116" s="105">
        <v>296</v>
      </c>
      <c r="V116" s="99">
        <f>D116+J116+M116+P116+S116</f>
        <v>1178</v>
      </c>
      <c r="W116" s="100" t="s">
        <v>24</v>
      </c>
      <c r="X116" s="101">
        <f>F116+L116+O116+R116+U116</f>
        <v>1399</v>
      </c>
      <c r="Y116" s="88"/>
      <c r="Z116" s="88"/>
      <c r="AA116" s="89"/>
      <c r="AB116" s="113"/>
      <c r="AC116" s="90"/>
      <c r="AD116" s="117"/>
      <c r="AE116" s="196"/>
      <c r="AF116" s="190"/>
      <c r="AG116" s="96">
        <f>0+V116</f>
        <v>1178</v>
      </c>
      <c r="AH116" s="97" t="s">
        <v>24</v>
      </c>
      <c r="AI116" s="98">
        <f>0+X116</f>
        <v>1399</v>
      </c>
      <c r="AJ116" s="81"/>
      <c r="AK116" s="81"/>
      <c r="AL116" s="83"/>
      <c r="AM116" s="112"/>
      <c r="AN116" s="85"/>
      <c r="AO116" s="116"/>
      <c r="AP116" s="196"/>
      <c r="AQ116" s="190"/>
    </row>
    <row r="117" spans="2:43" ht="20.25">
      <c r="B117" s="191" t="s">
        <v>41</v>
      </c>
      <c r="C117" s="145"/>
      <c r="D117" s="131">
        <f>L111</f>
        <v>3</v>
      </c>
      <c r="E117" s="132" t="s">
        <v>24</v>
      </c>
      <c r="F117" s="133">
        <f>J111</f>
        <v>4</v>
      </c>
      <c r="G117" s="131">
        <v>3</v>
      </c>
      <c r="H117" s="132" t="s">
        <v>24</v>
      </c>
      <c r="I117" s="133">
        <v>4</v>
      </c>
      <c r="J117" s="140"/>
      <c r="K117" s="141"/>
      <c r="L117" s="142"/>
      <c r="M117" s="131">
        <v>0</v>
      </c>
      <c r="N117" s="132" t="s">
        <v>24</v>
      </c>
      <c r="O117" s="133">
        <v>7</v>
      </c>
      <c r="P117" s="131">
        <v>2</v>
      </c>
      <c r="Q117" s="132" t="s">
        <v>24</v>
      </c>
      <c r="R117" s="133">
        <v>5</v>
      </c>
      <c r="S117" s="131">
        <v>0</v>
      </c>
      <c r="T117" s="132" t="s">
        <v>24</v>
      </c>
      <c r="U117" s="133">
        <v>7</v>
      </c>
      <c r="V117" s="134"/>
      <c r="W117" s="135"/>
      <c r="X117" s="136"/>
      <c r="Y117" s="135"/>
      <c r="Z117" s="135"/>
      <c r="AA117" s="136"/>
      <c r="AB117" s="137">
        <f>D117+G117+M117+P117+S117</f>
        <v>8</v>
      </c>
      <c r="AC117" s="138" t="s">
        <v>24</v>
      </c>
      <c r="AD117" s="139">
        <f>F117+I117+O117+R117+U117</f>
        <v>27</v>
      </c>
      <c r="AE117" s="194">
        <v>5</v>
      </c>
      <c r="AF117" s="188" t="s">
        <v>186</v>
      </c>
      <c r="AG117" s="92"/>
      <c r="AH117" s="93"/>
      <c r="AI117" s="94"/>
      <c r="AJ117" s="93"/>
      <c r="AK117" s="93"/>
      <c r="AL117" s="94"/>
      <c r="AM117" s="110">
        <f>0+AB117</f>
        <v>8</v>
      </c>
      <c r="AN117" s="91" t="s">
        <v>24</v>
      </c>
      <c r="AO117" s="114">
        <f>0+AD117</f>
        <v>27</v>
      </c>
      <c r="AP117" s="194">
        <f>0+AE117</f>
        <v>5</v>
      </c>
      <c r="AQ117" s="188" t="s">
        <v>43</v>
      </c>
    </row>
    <row r="118" spans="2:43" ht="18">
      <c r="B118" s="192"/>
      <c r="C118" s="144" t="s">
        <v>52</v>
      </c>
      <c r="D118" s="126">
        <f>L112</f>
        <v>6</v>
      </c>
      <c r="E118" s="102" t="s">
        <v>24</v>
      </c>
      <c r="F118" s="127">
        <f>J112</f>
        <v>8</v>
      </c>
      <c r="G118" s="126">
        <v>7</v>
      </c>
      <c r="H118" s="102" t="s">
        <v>24</v>
      </c>
      <c r="I118" s="127">
        <v>9</v>
      </c>
      <c r="J118" s="128"/>
      <c r="K118" s="129"/>
      <c r="L118" s="130"/>
      <c r="M118" s="126">
        <v>0</v>
      </c>
      <c r="N118" s="102" t="s">
        <v>24</v>
      </c>
      <c r="O118" s="127">
        <v>14</v>
      </c>
      <c r="P118" s="126">
        <v>5</v>
      </c>
      <c r="Q118" s="102" t="s">
        <v>24</v>
      </c>
      <c r="R118" s="127">
        <v>10</v>
      </c>
      <c r="S118" s="126">
        <v>0</v>
      </c>
      <c r="T118" s="102" t="s">
        <v>24</v>
      </c>
      <c r="U118" s="127">
        <v>14</v>
      </c>
      <c r="V118" s="80"/>
      <c r="W118" s="82"/>
      <c r="X118" s="84"/>
      <c r="Y118" s="104">
        <f>D118+G118+M118+P118+S118</f>
        <v>18</v>
      </c>
      <c r="Z118" s="102" t="s">
        <v>24</v>
      </c>
      <c r="AA118" s="103">
        <f>F118+I118+O118+R118+U118</f>
        <v>55</v>
      </c>
      <c r="AB118" s="111"/>
      <c r="AC118" s="86"/>
      <c r="AD118" s="115"/>
      <c r="AE118" s="195"/>
      <c r="AF118" s="189"/>
      <c r="AG118" s="80"/>
      <c r="AH118" s="82"/>
      <c r="AI118" s="84"/>
      <c r="AJ118" s="104">
        <f>0+Y118</f>
        <v>18</v>
      </c>
      <c r="AK118" s="102" t="s">
        <v>24</v>
      </c>
      <c r="AL118" s="103">
        <f>0+AA118</f>
        <v>55</v>
      </c>
      <c r="AM118" s="111"/>
      <c r="AN118" s="86"/>
      <c r="AO118" s="115"/>
      <c r="AP118" s="195"/>
      <c r="AQ118" s="189"/>
    </row>
    <row r="119" spans="2:43" ht="18.75" thickBot="1">
      <c r="B119" s="193"/>
      <c r="C119" s="146"/>
      <c r="D119" s="106">
        <f>L113</f>
        <v>208</v>
      </c>
      <c r="E119" s="95" t="s">
        <v>24</v>
      </c>
      <c r="F119" s="105">
        <f>J113</f>
        <v>219</v>
      </c>
      <c r="G119" s="106">
        <v>282</v>
      </c>
      <c r="H119" s="95" t="s">
        <v>24</v>
      </c>
      <c r="I119" s="105">
        <v>291</v>
      </c>
      <c r="J119" s="75"/>
      <c r="K119" s="76"/>
      <c r="L119" s="87"/>
      <c r="M119" s="106">
        <v>156</v>
      </c>
      <c r="N119" s="95" t="s">
        <v>24</v>
      </c>
      <c r="O119" s="105">
        <v>294</v>
      </c>
      <c r="P119" s="106">
        <v>222</v>
      </c>
      <c r="Q119" s="95" t="s">
        <v>24</v>
      </c>
      <c r="R119" s="105">
        <v>248</v>
      </c>
      <c r="S119" s="106">
        <v>66</v>
      </c>
      <c r="T119" s="95" t="s">
        <v>24</v>
      </c>
      <c r="U119" s="105">
        <v>294</v>
      </c>
      <c r="V119" s="99">
        <f>D119+G119+M119+P119+S119</f>
        <v>934</v>
      </c>
      <c r="W119" s="100" t="s">
        <v>24</v>
      </c>
      <c r="X119" s="101">
        <f>F119+I119+O119+R119+U119</f>
        <v>1346</v>
      </c>
      <c r="Y119" s="88"/>
      <c r="Z119" s="88"/>
      <c r="AA119" s="89"/>
      <c r="AB119" s="113"/>
      <c r="AC119" s="90"/>
      <c r="AD119" s="117"/>
      <c r="AE119" s="196"/>
      <c r="AF119" s="190"/>
      <c r="AG119" s="96">
        <f>0+V119</f>
        <v>934</v>
      </c>
      <c r="AH119" s="97" t="s">
        <v>24</v>
      </c>
      <c r="AI119" s="98">
        <f>0+X119</f>
        <v>1346</v>
      </c>
      <c r="AJ119" s="81"/>
      <c r="AK119" s="81"/>
      <c r="AL119" s="83"/>
      <c r="AM119" s="112"/>
      <c r="AN119" s="85"/>
      <c r="AO119" s="116"/>
      <c r="AP119" s="196"/>
      <c r="AQ119" s="190"/>
    </row>
    <row r="120" spans="2:43" ht="20.25">
      <c r="B120" s="191" t="s">
        <v>40</v>
      </c>
      <c r="C120" s="145"/>
      <c r="D120" s="131">
        <f>O111</f>
        <v>5</v>
      </c>
      <c r="E120" s="132" t="s">
        <v>24</v>
      </c>
      <c r="F120" s="133">
        <f>M111</f>
        <v>2</v>
      </c>
      <c r="G120" s="131">
        <v>6</v>
      </c>
      <c r="H120" s="132" t="s">
        <v>24</v>
      </c>
      <c r="I120" s="133">
        <v>1</v>
      </c>
      <c r="J120" s="131">
        <v>7</v>
      </c>
      <c r="K120" s="132" t="s">
        <v>24</v>
      </c>
      <c r="L120" s="133">
        <f>M117</f>
        <v>0</v>
      </c>
      <c r="M120" s="140"/>
      <c r="N120" s="141"/>
      <c r="O120" s="142"/>
      <c r="P120" s="131">
        <v>6</v>
      </c>
      <c r="Q120" s="132" t="s">
        <v>24</v>
      </c>
      <c r="R120" s="133">
        <v>1</v>
      </c>
      <c r="S120" s="131">
        <v>1</v>
      </c>
      <c r="T120" s="132" t="s">
        <v>24</v>
      </c>
      <c r="U120" s="143">
        <v>6</v>
      </c>
      <c r="V120" s="134"/>
      <c r="W120" s="135"/>
      <c r="X120" s="136"/>
      <c r="Y120" s="135"/>
      <c r="Z120" s="135"/>
      <c r="AA120" s="136"/>
      <c r="AB120" s="137">
        <f>D120+G120+J120+P120+S120</f>
        <v>25</v>
      </c>
      <c r="AC120" s="138" t="s">
        <v>24</v>
      </c>
      <c r="AD120" s="139">
        <f>F120+I120+L120+R120+U120</f>
        <v>10</v>
      </c>
      <c r="AE120" s="194">
        <v>13</v>
      </c>
      <c r="AF120" s="188" t="s">
        <v>187</v>
      </c>
      <c r="AG120" s="92"/>
      <c r="AH120" s="93"/>
      <c r="AI120" s="94"/>
      <c r="AJ120" s="93"/>
      <c r="AK120" s="93"/>
      <c r="AL120" s="94"/>
      <c r="AM120" s="110">
        <f>0+AB120</f>
        <v>25</v>
      </c>
      <c r="AN120" s="91" t="s">
        <v>24</v>
      </c>
      <c r="AO120" s="114">
        <f>0+AD120</f>
        <v>10</v>
      </c>
      <c r="AP120" s="194">
        <f>0+AE120</f>
        <v>13</v>
      </c>
      <c r="AQ120" s="188" t="s">
        <v>44</v>
      </c>
    </row>
    <row r="121" spans="2:43" ht="18">
      <c r="B121" s="192"/>
      <c r="C121" s="144" t="s">
        <v>54</v>
      </c>
      <c r="D121" s="126">
        <f>O112</f>
        <v>10</v>
      </c>
      <c r="E121" s="102" t="s">
        <v>24</v>
      </c>
      <c r="F121" s="127">
        <f>M112</f>
        <v>4</v>
      </c>
      <c r="G121" s="126">
        <v>13</v>
      </c>
      <c r="H121" s="102" t="s">
        <v>24</v>
      </c>
      <c r="I121" s="127">
        <v>4</v>
      </c>
      <c r="J121" s="126">
        <v>14</v>
      </c>
      <c r="K121" s="102" t="s">
        <v>24</v>
      </c>
      <c r="L121" s="127">
        <f>M118</f>
        <v>0</v>
      </c>
      <c r="M121" s="128"/>
      <c r="N121" s="129"/>
      <c r="O121" s="130"/>
      <c r="P121" s="126">
        <v>12</v>
      </c>
      <c r="Q121" s="102" t="s">
        <v>24</v>
      </c>
      <c r="R121" s="127">
        <v>2</v>
      </c>
      <c r="S121" s="126">
        <v>2</v>
      </c>
      <c r="T121" s="102" t="s">
        <v>24</v>
      </c>
      <c r="U121" s="127">
        <v>12</v>
      </c>
      <c r="V121" s="80"/>
      <c r="W121" s="82"/>
      <c r="X121" s="84"/>
      <c r="Y121" s="104">
        <f>D121+G121+J121+P121+S121</f>
        <v>51</v>
      </c>
      <c r="Z121" s="102" t="s">
        <v>24</v>
      </c>
      <c r="AA121" s="103">
        <f>F121+I121+L121+R121+U121</f>
        <v>22</v>
      </c>
      <c r="AB121" s="111"/>
      <c r="AC121" s="86"/>
      <c r="AD121" s="115"/>
      <c r="AE121" s="195"/>
      <c r="AF121" s="189"/>
      <c r="AG121" s="80"/>
      <c r="AH121" s="82"/>
      <c r="AI121" s="84"/>
      <c r="AJ121" s="104">
        <f>0+Y121</f>
        <v>51</v>
      </c>
      <c r="AK121" s="102" t="s">
        <v>24</v>
      </c>
      <c r="AL121" s="103">
        <f>0+AA121</f>
        <v>22</v>
      </c>
      <c r="AM121" s="111"/>
      <c r="AN121" s="86"/>
      <c r="AO121" s="115"/>
      <c r="AP121" s="195"/>
      <c r="AQ121" s="189"/>
    </row>
    <row r="122" spans="2:43" ht="18.75" thickBot="1">
      <c r="B122" s="193"/>
      <c r="C122" s="146"/>
      <c r="D122" s="106">
        <f>O113</f>
        <v>282</v>
      </c>
      <c r="E122" s="95" t="s">
        <v>24</v>
      </c>
      <c r="F122" s="105">
        <f>M113</f>
        <v>192</v>
      </c>
      <c r="G122" s="106">
        <v>316</v>
      </c>
      <c r="H122" s="95" t="s">
        <v>24</v>
      </c>
      <c r="I122" s="105">
        <v>246</v>
      </c>
      <c r="J122" s="106">
        <v>294</v>
      </c>
      <c r="K122" s="95" t="s">
        <v>24</v>
      </c>
      <c r="L122" s="105">
        <v>156</v>
      </c>
      <c r="M122" s="75"/>
      <c r="N122" s="76"/>
      <c r="O122" s="87"/>
      <c r="P122" s="106">
        <v>287</v>
      </c>
      <c r="Q122" s="95" t="s">
        <v>24</v>
      </c>
      <c r="R122" s="105">
        <v>188</v>
      </c>
      <c r="S122" s="106">
        <v>151</v>
      </c>
      <c r="T122" s="95" t="s">
        <v>24</v>
      </c>
      <c r="U122" s="105">
        <v>281</v>
      </c>
      <c r="V122" s="99">
        <f>D122+G122+J122+P122+S122</f>
        <v>1330</v>
      </c>
      <c r="W122" s="100" t="s">
        <v>24</v>
      </c>
      <c r="X122" s="101">
        <f>F122+I122+L122+R122+U122</f>
        <v>1063</v>
      </c>
      <c r="Y122" s="88"/>
      <c r="Z122" s="88"/>
      <c r="AA122" s="89"/>
      <c r="AB122" s="113"/>
      <c r="AC122" s="90"/>
      <c r="AD122" s="117"/>
      <c r="AE122" s="196"/>
      <c r="AF122" s="190"/>
      <c r="AG122" s="96">
        <f>0+V122</f>
        <v>1330</v>
      </c>
      <c r="AH122" s="97" t="s">
        <v>24</v>
      </c>
      <c r="AI122" s="98">
        <f>0+X122</f>
        <v>1063</v>
      </c>
      <c r="AJ122" s="81"/>
      <c r="AK122" s="81"/>
      <c r="AL122" s="83"/>
      <c r="AM122" s="112"/>
      <c r="AN122" s="85"/>
      <c r="AO122" s="116"/>
      <c r="AP122" s="196"/>
      <c r="AQ122" s="190"/>
    </row>
    <row r="123" spans="2:43" ht="20.25">
      <c r="B123" s="191" t="s">
        <v>42</v>
      </c>
      <c r="C123" s="145"/>
      <c r="D123" s="131">
        <v>4</v>
      </c>
      <c r="E123" s="132" t="s">
        <v>24</v>
      </c>
      <c r="F123" s="133">
        <v>3</v>
      </c>
      <c r="G123" s="131">
        <f>R114</f>
        <v>2</v>
      </c>
      <c r="H123" s="132" t="s">
        <v>24</v>
      </c>
      <c r="I123" s="133">
        <f>P114</f>
        <v>5</v>
      </c>
      <c r="J123" s="131">
        <v>5</v>
      </c>
      <c r="K123" s="132" t="s">
        <v>24</v>
      </c>
      <c r="L123" s="133">
        <v>2</v>
      </c>
      <c r="M123" s="131">
        <f>R120</f>
        <v>1</v>
      </c>
      <c r="N123" s="132" t="s">
        <v>24</v>
      </c>
      <c r="O123" s="133">
        <f>P120</f>
        <v>6</v>
      </c>
      <c r="P123" s="140"/>
      <c r="Q123" s="141"/>
      <c r="R123" s="142"/>
      <c r="S123" s="131">
        <v>0</v>
      </c>
      <c r="T123" s="132" t="s">
        <v>24</v>
      </c>
      <c r="U123" s="133">
        <v>7</v>
      </c>
      <c r="V123" s="134"/>
      <c r="W123" s="135"/>
      <c r="X123" s="136"/>
      <c r="Y123" s="135"/>
      <c r="Z123" s="135"/>
      <c r="AA123" s="136"/>
      <c r="AB123" s="137">
        <f>D123+G123+J123+M123+S123</f>
        <v>12</v>
      </c>
      <c r="AC123" s="138" t="s">
        <v>24</v>
      </c>
      <c r="AD123" s="139">
        <f>F123+I123+L123+O123+U123</f>
        <v>23</v>
      </c>
      <c r="AE123" s="194">
        <v>9</v>
      </c>
      <c r="AF123" s="188" t="s">
        <v>188</v>
      </c>
      <c r="AG123" s="92"/>
      <c r="AH123" s="93"/>
      <c r="AI123" s="94"/>
      <c r="AJ123" s="93"/>
      <c r="AK123" s="93"/>
      <c r="AL123" s="94"/>
      <c r="AM123" s="110">
        <f>0+AB123</f>
        <v>12</v>
      </c>
      <c r="AN123" s="91" t="s">
        <v>24</v>
      </c>
      <c r="AO123" s="114">
        <f>0+AD123</f>
        <v>23</v>
      </c>
      <c r="AP123" s="194">
        <f>0+AE123</f>
        <v>9</v>
      </c>
      <c r="AQ123" s="188" t="s">
        <v>42</v>
      </c>
    </row>
    <row r="124" spans="2:43" ht="18">
      <c r="B124" s="192"/>
      <c r="C124" s="144" t="s">
        <v>55</v>
      </c>
      <c r="D124" s="126">
        <v>8</v>
      </c>
      <c r="E124" s="102" t="s">
        <v>24</v>
      </c>
      <c r="F124" s="127">
        <v>7</v>
      </c>
      <c r="G124" s="126">
        <f>R115</f>
        <v>6</v>
      </c>
      <c r="H124" s="102" t="s">
        <v>24</v>
      </c>
      <c r="I124" s="127">
        <f>P115</f>
        <v>10</v>
      </c>
      <c r="J124" s="126">
        <v>10</v>
      </c>
      <c r="K124" s="102" t="s">
        <v>24</v>
      </c>
      <c r="L124" s="127">
        <v>5</v>
      </c>
      <c r="M124" s="126">
        <f>R121</f>
        <v>2</v>
      </c>
      <c r="N124" s="102" t="s">
        <v>24</v>
      </c>
      <c r="O124" s="127">
        <f>P121</f>
        <v>12</v>
      </c>
      <c r="P124" s="128"/>
      <c r="Q124" s="129"/>
      <c r="R124" s="130"/>
      <c r="S124" s="126">
        <v>0</v>
      </c>
      <c r="T124" s="102" t="s">
        <v>24</v>
      </c>
      <c r="U124" s="127">
        <v>14</v>
      </c>
      <c r="V124" s="80"/>
      <c r="W124" s="82"/>
      <c r="X124" s="84"/>
      <c r="Y124" s="104">
        <f>D124+G124+J124+M124+S124</f>
        <v>26</v>
      </c>
      <c r="Z124" s="102" t="s">
        <v>24</v>
      </c>
      <c r="AA124" s="103">
        <f>F124+I124+L124+O124+U124</f>
        <v>48</v>
      </c>
      <c r="AB124" s="111"/>
      <c r="AC124" s="86"/>
      <c r="AD124" s="115"/>
      <c r="AE124" s="195"/>
      <c r="AF124" s="189"/>
      <c r="AG124" s="80"/>
      <c r="AH124" s="82"/>
      <c r="AI124" s="84"/>
      <c r="AJ124" s="104">
        <f>0+Y124</f>
        <v>26</v>
      </c>
      <c r="AK124" s="102" t="s">
        <v>24</v>
      </c>
      <c r="AL124" s="103">
        <f>0+AA124</f>
        <v>48</v>
      </c>
      <c r="AM124" s="111"/>
      <c r="AN124" s="86"/>
      <c r="AO124" s="115"/>
      <c r="AP124" s="195"/>
      <c r="AQ124" s="189"/>
    </row>
    <row r="125" spans="2:43" ht="18.75" thickBot="1">
      <c r="B125" s="193"/>
      <c r="C125" s="144"/>
      <c r="D125" s="106">
        <v>281</v>
      </c>
      <c r="E125" s="95" t="s">
        <v>24</v>
      </c>
      <c r="F125" s="105">
        <v>228</v>
      </c>
      <c r="G125" s="106">
        <f>R116</f>
        <v>265</v>
      </c>
      <c r="H125" s="95" t="s">
        <v>24</v>
      </c>
      <c r="I125" s="105">
        <f>P116</f>
        <v>296</v>
      </c>
      <c r="J125" s="106">
        <v>248</v>
      </c>
      <c r="K125" s="95" t="s">
        <v>24</v>
      </c>
      <c r="L125" s="105">
        <v>222</v>
      </c>
      <c r="M125" s="106">
        <v>188</v>
      </c>
      <c r="N125" s="95" t="s">
        <v>24</v>
      </c>
      <c r="O125" s="105">
        <v>287</v>
      </c>
      <c r="P125" s="72"/>
      <c r="Q125" s="73"/>
      <c r="R125" s="79"/>
      <c r="S125" s="106">
        <v>134</v>
      </c>
      <c r="T125" s="95" t="s">
        <v>24</v>
      </c>
      <c r="U125" s="105">
        <v>294</v>
      </c>
      <c r="V125" s="96">
        <f>D125+G125+J125+M125+S125</f>
        <v>1116</v>
      </c>
      <c r="W125" s="97" t="s">
        <v>24</v>
      </c>
      <c r="X125" s="98">
        <f>F125+I125+L125+O125+U125</f>
        <v>1327</v>
      </c>
      <c r="Y125" s="81"/>
      <c r="Z125" s="81"/>
      <c r="AA125" s="83"/>
      <c r="AB125" s="112"/>
      <c r="AC125" s="85"/>
      <c r="AD125" s="116"/>
      <c r="AE125" s="196"/>
      <c r="AF125" s="190"/>
      <c r="AG125" s="96">
        <f>0+V125</f>
        <v>1116</v>
      </c>
      <c r="AH125" s="97" t="s">
        <v>24</v>
      </c>
      <c r="AI125" s="98">
        <f>0+X125</f>
        <v>1327</v>
      </c>
      <c r="AJ125" s="81"/>
      <c r="AK125" s="81"/>
      <c r="AL125" s="83"/>
      <c r="AM125" s="112"/>
      <c r="AN125" s="85"/>
      <c r="AO125" s="116"/>
      <c r="AP125" s="196"/>
      <c r="AQ125" s="190"/>
    </row>
    <row r="126" spans="2:43" ht="20.25">
      <c r="B126" s="191" t="s">
        <v>43</v>
      </c>
      <c r="C126" s="145"/>
      <c r="D126" s="131">
        <v>6</v>
      </c>
      <c r="E126" s="132" t="s">
        <v>24</v>
      </c>
      <c r="F126" s="133">
        <f>S111</f>
        <v>1</v>
      </c>
      <c r="G126" s="131">
        <v>7</v>
      </c>
      <c r="H126" s="132" t="s">
        <v>24</v>
      </c>
      <c r="I126" s="133">
        <v>0</v>
      </c>
      <c r="J126" s="131">
        <v>7</v>
      </c>
      <c r="K126" s="132" t="s">
        <v>24</v>
      </c>
      <c r="L126" s="133">
        <v>0</v>
      </c>
      <c r="M126" s="131">
        <v>6</v>
      </c>
      <c r="N126" s="132" t="s">
        <v>24</v>
      </c>
      <c r="O126" s="133">
        <v>1</v>
      </c>
      <c r="P126" s="131">
        <v>7</v>
      </c>
      <c r="Q126" s="132" t="s">
        <v>24</v>
      </c>
      <c r="R126" s="133">
        <f>S123</f>
        <v>0</v>
      </c>
      <c r="S126" s="140"/>
      <c r="T126" s="141"/>
      <c r="U126" s="142"/>
      <c r="V126" s="134"/>
      <c r="W126" s="135"/>
      <c r="X126" s="136"/>
      <c r="Y126" s="135"/>
      <c r="Z126" s="135"/>
      <c r="AA126" s="136"/>
      <c r="AB126" s="137">
        <f>D126+G126+J126+M126+P126</f>
        <v>33</v>
      </c>
      <c r="AC126" s="138" t="s">
        <v>24</v>
      </c>
      <c r="AD126" s="139">
        <f>F126+I126+L126+O126+R126</f>
        <v>2</v>
      </c>
      <c r="AE126" s="194">
        <v>15</v>
      </c>
      <c r="AF126" s="188" t="s">
        <v>189</v>
      </c>
      <c r="AG126" s="92"/>
      <c r="AH126" s="93"/>
      <c r="AI126" s="94"/>
      <c r="AJ126" s="93"/>
      <c r="AK126" s="93"/>
      <c r="AL126" s="94"/>
      <c r="AM126" s="110">
        <f>0+AB126</f>
        <v>33</v>
      </c>
      <c r="AN126" s="91" t="s">
        <v>24</v>
      </c>
      <c r="AO126" s="114">
        <f>0+AD126</f>
        <v>2</v>
      </c>
      <c r="AP126" s="194">
        <f>0+AE126</f>
        <v>15</v>
      </c>
      <c r="AQ126" s="188" t="s">
        <v>45</v>
      </c>
    </row>
    <row r="127" spans="2:43" ht="18">
      <c r="B127" s="192"/>
      <c r="C127" s="144" t="s">
        <v>5</v>
      </c>
      <c r="D127" s="126">
        <v>12</v>
      </c>
      <c r="E127" s="102" t="s">
        <v>24</v>
      </c>
      <c r="F127" s="127">
        <f>S112</f>
        <v>2</v>
      </c>
      <c r="G127" s="126">
        <v>14</v>
      </c>
      <c r="H127" s="102" t="s">
        <v>24</v>
      </c>
      <c r="I127" s="127">
        <v>0</v>
      </c>
      <c r="J127" s="126">
        <v>14</v>
      </c>
      <c r="K127" s="102" t="s">
        <v>24</v>
      </c>
      <c r="L127" s="127">
        <v>0</v>
      </c>
      <c r="M127" s="126">
        <v>12</v>
      </c>
      <c r="N127" s="102" t="s">
        <v>24</v>
      </c>
      <c r="O127" s="127">
        <v>2</v>
      </c>
      <c r="P127" s="126">
        <v>14</v>
      </c>
      <c r="Q127" s="102" t="s">
        <v>24</v>
      </c>
      <c r="R127" s="127">
        <f>S124</f>
        <v>0</v>
      </c>
      <c r="S127" s="128"/>
      <c r="T127" s="129"/>
      <c r="U127" s="130"/>
      <c r="V127" s="80"/>
      <c r="W127" s="82"/>
      <c r="X127" s="84"/>
      <c r="Y127" s="104">
        <f>D127+G127+J127+M127+P127</f>
        <v>66</v>
      </c>
      <c r="Z127" s="102" t="s">
        <v>24</v>
      </c>
      <c r="AA127" s="103">
        <f>F127+I127+L127+O127+R127</f>
        <v>4</v>
      </c>
      <c r="AB127" s="111"/>
      <c r="AC127" s="86"/>
      <c r="AD127" s="115"/>
      <c r="AE127" s="195"/>
      <c r="AF127" s="189"/>
      <c r="AG127" s="80"/>
      <c r="AH127" s="82"/>
      <c r="AI127" s="84"/>
      <c r="AJ127" s="104">
        <f>0+Y127</f>
        <v>66</v>
      </c>
      <c r="AK127" s="102" t="s">
        <v>24</v>
      </c>
      <c r="AL127" s="103">
        <f>0+AA127</f>
        <v>4</v>
      </c>
      <c r="AM127" s="111"/>
      <c r="AN127" s="86"/>
      <c r="AO127" s="115"/>
      <c r="AP127" s="195"/>
      <c r="AQ127" s="189"/>
    </row>
    <row r="128" spans="2:43" ht="18.75" thickBot="1">
      <c r="B128" s="193"/>
      <c r="C128" s="146"/>
      <c r="D128" s="107">
        <v>268</v>
      </c>
      <c r="E128" s="108" t="s">
        <v>24</v>
      </c>
      <c r="F128" s="109">
        <f>S113</f>
        <v>151</v>
      </c>
      <c r="G128" s="107">
        <v>296</v>
      </c>
      <c r="H128" s="108" t="s">
        <v>24</v>
      </c>
      <c r="I128" s="109">
        <v>156</v>
      </c>
      <c r="J128" s="107">
        <v>294</v>
      </c>
      <c r="K128" s="108" t="s">
        <v>24</v>
      </c>
      <c r="L128" s="109">
        <v>66</v>
      </c>
      <c r="M128" s="107">
        <v>281</v>
      </c>
      <c r="N128" s="108"/>
      <c r="O128" s="109">
        <v>151</v>
      </c>
      <c r="P128" s="107">
        <v>294</v>
      </c>
      <c r="Q128" s="108" t="s">
        <v>24</v>
      </c>
      <c r="R128" s="109">
        <v>134</v>
      </c>
      <c r="S128" s="75"/>
      <c r="T128" s="76"/>
      <c r="U128" s="87"/>
      <c r="V128" s="99">
        <f>D128+G128+J128+M128+P128</f>
        <v>1433</v>
      </c>
      <c r="W128" s="100" t="s">
        <v>24</v>
      </c>
      <c r="X128" s="101">
        <f>F128+I128+L128+O128+R128</f>
        <v>658</v>
      </c>
      <c r="Y128" s="88"/>
      <c r="Z128" s="88"/>
      <c r="AA128" s="89"/>
      <c r="AB128" s="113"/>
      <c r="AC128" s="90"/>
      <c r="AD128" s="117"/>
      <c r="AE128" s="196"/>
      <c r="AF128" s="190"/>
      <c r="AG128" s="99">
        <f>0+V128</f>
        <v>1433</v>
      </c>
      <c r="AH128" s="100" t="s">
        <v>24</v>
      </c>
      <c r="AI128" s="101">
        <f>0+X128</f>
        <v>658</v>
      </c>
      <c r="AJ128" s="88"/>
      <c r="AK128" s="88"/>
      <c r="AL128" s="89"/>
      <c r="AM128" s="113"/>
      <c r="AN128" s="90"/>
      <c r="AO128" s="117"/>
      <c r="AP128" s="196"/>
      <c r="AQ128" s="190"/>
    </row>
    <row r="130" spans="3:18" ht="12.75">
      <c r="C130" s="118" t="s">
        <v>33</v>
      </c>
      <c r="D130" s="197" t="s">
        <v>34</v>
      </c>
      <c r="E130" s="197"/>
      <c r="F130" s="197"/>
      <c r="G130" s="197" t="s">
        <v>37</v>
      </c>
      <c r="H130" s="197"/>
      <c r="I130" s="197"/>
      <c r="J130" s="197" t="s">
        <v>36</v>
      </c>
      <c r="K130" s="197"/>
      <c r="L130" s="197"/>
      <c r="M130" s="197" t="s">
        <v>38</v>
      </c>
      <c r="N130" s="197"/>
      <c r="O130" s="197"/>
      <c r="P130" s="197" t="s">
        <v>39</v>
      </c>
      <c r="Q130" s="197"/>
      <c r="R130" s="197"/>
    </row>
    <row r="131" spans="4:18" ht="18">
      <c r="D131" s="120">
        <v>1</v>
      </c>
      <c r="E131" s="119" t="s">
        <v>35</v>
      </c>
      <c r="F131" s="120">
        <v>6</v>
      </c>
      <c r="G131" s="120">
        <v>6</v>
      </c>
      <c r="H131" s="119" t="s">
        <v>35</v>
      </c>
      <c r="I131" s="120">
        <v>4</v>
      </c>
      <c r="J131" s="120">
        <v>2</v>
      </c>
      <c r="K131" s="119" t="s">
        <v>35</v>
      </c>
      <c r="L131" s="120">
        <v>6</v>
      </c>
      <c r="M131" s="120">
        <v>6</v>
      </c>
      <c r="N131" s="119" t="s">
        <v>35</v>
      </c>
      <c r="O131" s="120">
        <v>5</v>
      </c>
      <c r="P131" s="120">
        <v>3</v>
      </c>
      <c r="Q131" s="119" t="s">
        <v>35</v>
      </c>
      <c r="R131" s="120">
        <v>6</v>
      </c>
    </row>
    <row r="132" spans="4:18" ht="18">
      <c r="D132" s="120">
        <v>2</v>
      </c>
      <c r="E132" s="119" t="s">
        <v>35</v>
      </c>
      <c r="F132" s="120">
        <v>5</v>
      </c>
      <c r="G132" s="120">
        <v>5</v>
      </c>
      <c r="H132" s="119" t="s">
        <v>35</v>
      </c>
      <c r="I132" s="120">
        <v>3</v>
      </c>
      <c r="J132" s="120">
        <v>3</v>
      </c>
      <c r="K132" s="119" t="s">
        <v>35</v>
      </c>
      <c r="L132" s="120">
        <v>1</v>
      </c>
      <c r="M132" s="120">
        <v>1</v>
      </c>
      <c r="N132" s="119" t="s">
        <v>35</v>
      </c>
      <c r="O132" s="120">
        <v>4</v>
      </c>
      <c r="P132" s="120">
        <v>4</v>
      </c>
      <c r="Q132" s="119" t="s">
        <v>35</v>
      </c>
      <c r="R132" s="120">
        <v>2</v>
      </c>
    </row>
    <row r="133" spans="4:41" ht="18">
      <c r="D133" s="120">
        <v>3</v>
      </c>
      <c r="E133" s="119" t="s">
        <v>35</v>
      </c>
      <c r="F133" s="120">
        <v>4</v>
      </c>
      <c r="G133" s="120">
        <v>1</v>
      </c>
      <c r="H133" s="119" t="s">
        <v>35</v>
      </c>
      <c r="I133" s="120">
        <v>2</v>
      </c>
      <c r="J133" s="120">
        <v>4</v>
      </c>
      <c r="K133" s="119" t="s">
        <v>35</v>
      </c>
      <c r="L133" s="120">
        <v>5</v>
      </c>
      <c r="M133" s="120">
        <v>2</v>
      </c>
      <c r="N133" s="119" t="s">
        <v>35</v>
      </c>
      <c r="O133" s="120">
        <v>3</v>
      </c>
      <c r="P133" s="120">
        <v>5</v>
      </c>
      <c r="Q133" s="119" t="s">
        <v>35</v>
      </c>
      <c r="R133" s="120">
        <v>1</v>
      </c>
      <c r="AG133">
        <f>SUM(AG111:AG128)</f>
        <v>7021</v>
      </c>
      <c r="AI133">
        <f>SUM(AI111:AI128)</f>
        <v>7021</v>
      </c>
      <c r="AJ133">
        <f>SUM(AJ111:AJ128)</f>
        <v>219</v>
      </c>
      <c r="AL133">
        <f>SUM(AL111:AL128)</f>
        <v>219</v>
      </c>
      <c r="AM133">
        <f>SUM(AM111:AM128)</f>
        <v>105</v>
      </c>
      <c r="AO133">
        <f>SUM(AO111:AO128)</f>
        <v>105</v>
      </c>
    </row>
  </sheetData>
  <mergeCells count="153">
    <mergeCell ref="P130:R130"/>
    <mergeCell ref="D130:F130"/>
    <mergeCell ref="G130:I130"/>
    <mergeCell ref="J130:L130"/>
    <mergeCell ref="M130:O130"/>
    <mergeCell ref="AQ123:AQ125"/>
    <mergeCell ref="B126:B128"/>
    <mergeCell ref="AE126:AE128"/>
    <mergeCell ref="AF126:AF128"/>
    <mergeCell ref="AP126:AP128"/>
    <mergeCell ref="AQ126:AQ128"/>
    <mergeCell ref="B123:B125"/>
    <mergeCell ref="AE123:AE125"/>
    <mergeCell ref="AF123:AF125"/>
    <mergeCell ref="AP123:AP125"/>
    <mergeCell ref="AQ117:AQ119"/>
    <mergeCell ref="B120:B122"/>
    <mergeCell ref="AE120:AE122"/>
    <mergeCell ref="AF120:AF122"/>
    <mergeCell ref="AP120:AP122"/>
    <mergeCell ref="AQ120:AQ122"/>
    <mergeCell ref="B117:B119"/>
    <mergeCell ref="AE117:AE119"/>
    <mergeCell ref="AF117:AF119"/>
    <mergeCell ref="AP117:AP119"/>
    <mergeCell ref="AQ111:AQ113"/>
    <mergeCell ref="B114:B116"/>
    <mergeCell ref="AE114:AE116"/>
    <mergeCell ref="AF114:AF116"/>
    <mergeCell ref="AP114:AP116"/>
    <mergeCell ref="AQ114:AQ116"/>
    <mergeCell ref="B111:B113"/>
    <mergeCell ref="AE111:AE113"/>
    <mergeCell ref="AF111:AF113"/>
    <mergeCell ref="AP111:AP113"/>
    <mergeCell ref="AG107:AQ109"/>
    <mergeCell ref="V110:X110"/>
    <mergeCell ref="Y110:AA110"/>
    <mergeCell ref="AB110:AD110"/>
    <mergeCell ref="AG110:AI110"/>
    <mergeCell ref="AJ110:AL110"/>
    <mergeCell ref="AM110:AO110"/>
    <mergeCell ref="P96:R96"/>
    <mergeCell ref="B104:AF104"/>
    <mergeCell ref="B105:AF105"/>
    <mergeCell ref="D107:F110"/>
    <mergeCell ref="G107:I110"/>
    <mergeCell ref="J107:L110"/>
    <mergeCell ref="M107:O110"/>
    <mergeCell ref="P107:R110"/>
    <mergeCell ref="S107:U110"/>
    <mergeCell ref="V107:AF109"/>
    <mergeCell ref="D96:F96"/>
    <mergeCell ref="G96:I96"/>
    <mergeCell ref="J96:L96"/>
    <mergeCell ref="M96:O96"/>
    <mergeCell ref="AQ89:AQ91"/>
    <mergeCell ref="B92:B94"/>
    <mergeCell ref="AE92:AE94"/>
    <mergeCell ref="AF92:AF94"/>
    <mergeCell ref="AP92:AP94"/>
    <mergeCell ref="AQ92:AQ94"/>
    <mergeCell ref="B89:B91"/>
    <mergeCell ref="AE89:AE91"/>
    <mergeCell ref="AF89:AF91"/>
    <mergeCell ref="AP89:AP91"/>
    <mergeCell ref="AQ83:AQ85"/>
    <mergeCell ref="B86:B88"/>
    <mergeCell ref="AE86:AE88"/>
    <mergeCell ref="AF86:AF88"/>
    <mergeCell ref="AP86:AP88"/>
    <mergeCell ref="AQ86:AQ88"/>
    <mergeCell ref="B83:B85"/>
    <mergeCell ref="AE83:AE85"/>
    <mergeCell ref="AF83:AF85"/>
    <mergeCell ref="AP83:AP85"/>
    <mergeCell ref="AQ77:AQ79"/>
    <mergeCell ref="B80:B82"/>
    <mergeCell ref="AE80:AE82"/>
    <mergeCell ref="AF80:AF82"/>
    <mergeCell ref="AP80:AP82"/>
    <mergeCell ref="AQ80:AQ82"/>
    <mergeCell ref="B77:B79"/>
    <mergeCell ref="AE77:AE79"/>
    <mergeCell ref="AF77:AF79"/>
    <mergeCell ref="AP77:AP79"/>
    <mergeCell ref="AG73:AQ75"/>
    <mergeCell ref="V76:X76"/>
    <mergeCell ref="Y76:AA76"/>
    <mergeCell ref="AB76:AD76"/>
    <mergeCell ref="AG76:AI76"/>
    <mergeCell ref="AJ76:AL76"/>
    <mergeCell ref="AM76:AO76"/>
    <mergeCell ref="B70:AF70"/>
    <mergeCell ref="B71:AF71"/>
    <mergeCell ref="D73:F76"/>
    <mergeCell ref="G73:I76"/>
    <mergeCell ref="J73:L76"/>
    <mergeCell ref="M73:O76"/>
    <mergeCell ref="P73:R76"/>
    <mergeCell ref="S73:U76"/>
    <mergeCell ref="V73:AF75"/>
    <mergeCell ref="P62:R62"/>
    <mergeCell ref="D62:F62"/>
    <mergeCell ref="G62:I62"/>
    <mergeCell ref="J62:L62"/>
    <mergeCell ref="M62:O62"/>
    <mergeCell ref="AQ55:AQ57"/>
    <mergeCell ref="B58:B60"/>
    <mergeCell ref="AE58:AE60"/>
    <mergeCell ref="AF58:AF60"/>
    <mergeCell ref="AP58:AP60"/>
    <mergeCell ref="AQ58:AQ60"/>
    <mergeCell ref="B55:B57"/>
    <mergeCell ref="AE55:AE57"/>
    <mergeCell ref="AF55:AF57"/>
    <mergeCell ref="AP55:AP57"/>
    <mergeCell ref="AQ49:AQ51"/>
    <mergeCell ref="B52:B54"/>
    <mergeCell ref="AE52:AE54"/>
    <mergeCell ref="AF52:AF54"/>
    <mergeCell ref="AP52:AP54"/>
    <mergeCell ref="AQ52:AQ54"/>
    <mergeCell ref="B49:B51"/>
    <mergeCell ref="AE49:AE51"/>
    <mergeCell ref="AF49:AF51"/>
    <mergeCell ref="AP49:AP51"/>
    <mergeCell ref="AQ43:AQ45"/>
    <mergeCell ref="B46:B48"/>
    <mergeCell ref="AE46:AE48"/>
    <mergeCell ref="AF46:AF48"/>
    <mergeCell ref="AP46:AP48"/>
    <mergeCell ref="AQ46:AQ48"/>
    <mergeCell ref="B43:B45"/>
    <mergeCell ref="AE43:AE45"/>
    <mergeCell ref="AF43:AF45"/>
    <mergeCell ref="AP43:AP45"/>
    <mergeCell ref="AG39:AQ41"/>
    <mergeCell ref="V42:X42"/>
    <mergeCell ref="Y42:AA42"/>
    <mergeCell ref="AB42:AD42"/>
    <mergeCell ref="AG42:AI42"/>
    <mergeCell ref="AJ42:AL42"/>
    <mergeCell ref="AM42:AO42"/>
    <mergeCell ref="B36:AF36"/>
    <mergeCell ref="B37:AF37"/>
    <mergeCell ref="D39:F42"/>
    <mergeCell ref="G39:I42"/>
    <mergeCell ref="J39:L42"/>
    <mergeCell ref="M39:O42"/>
    <mergeCell ref="P39:R42"/>
    <mergeCell ref="S39:U42"/>
    <mergeCell ref="V39:AF41"/>
  </mergeCells>
  <printOptions/>
  <pageMargins left="0.5511811023622047" right="0.7086614173228347" top="0.984251968503937" bottom="0.984251968503937" header="0.5118110236220472" footer="0.5118110236220472"/>
  <pageSetup fitToHeight="1" fitToWidth="1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2">
      <selection activeCell="C26" sqref="C26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54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52"/>
      <c r="C9" s="153" t="s">
        <v>55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291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224</v>
      </c>
      <c r="C13" s="67" t="s">
        <v>275</v>
      </c>
      <c r="D13" s="53" t="s">
        <v>59</v>
      </c>
      <c r="E13" s="47" t="s">
        <v>24</v>
      </c>
      <c r="F13" s="55" t="s">
        <v>134</v>
      </c>
      <c r="G13" s="53" t="s">
        <v>59</v>
      </c>
      <c r="H13" s="47" t="s">
        <v>24</v>
      </c>
      <c r="I13" s="55" t="s">
        <v>133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26</v>
      </c>
      <c r="O13" s="57">
        <v>2</v>
      </c>
      <c r="P13" s="58">
        <v>0</v>
      </c>
      <c r="Q13" s="57">
        <v>1</v>
      </c>
      <c r="R13" s="58">
        <v>0</v>
      </c>
      <c r="S13" s="29" t="s">
        <v>227</v>
      </c>
    </row>
    <row r="14" spans="1:19" ht="30" customHeight="1">
      <c r="A14" s="123" t="s">
        <v>14</v>
      </c>
      <c r="B14" s="66" t="s">
        <v>265</v>
      </c>
      <c r="C14" s="67" t="s">
        <v>260</v>
      </c>
      <c r="D14" s="54" t="s">
        <v>59</v>
      </c>
      <c r="E14" s="50" t="s">
        <v>24</v>
      </c>
      <c r="F14" s="56" t="s">
        <v>77</v>
      </c>
      <c r="G14" s="54" t="s">
        <v>59</v>
      </c>
      <c r="H14" s="50" t="s">
        <v>24</v>
      </c>
      <c r="I14" s="56" t="s">
        <v>70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27</v>
      </c>
      <c r="O14" s="59">
        <v>2</v>
      </c>
      <c r="P14" s="60">
        <v>0</v>
      </c>
      <c r="Q14" s="59">
        <v>1</v>
      </c>
      <c r="R14" s="60">
        <v>0</v>
      </c>
      <c r="S14" s="29" t="s">
        <v>254</v>
      </c>
    </row>
    <row r="15" spans="1:19" ht="30" customHeight="1">
      <c r="A15" s="123" t="s">
        <v>13</v>
      </c>
      <c r="B15" s="66" t="s">
        <v>230</v>
      </c>
      <c r="C15" s="67" t="s">
        <v>251</v>
      </c>
      <c r="D15" s="54" t="s">
        <v>59</v>
      </c>
      <c r="E15" s="50" t="s">
        <v>24</v>
      </c>
      <c r="F15" s="56" t="s">
        <v>77</v>
      </c>
      <c r="G15" s="54" t="s">
        <v>59</v>
      </c>
      <c r="H15" s="50" t="s">
        <v>24</v>
      </c>
      <c r="I15" s="56" t="s">
        <v>108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34</v>
      </c>
      <c r="O15" s="59">
        <v>2</v>
      </c>
      <c r="P15" s="60">
        <v>0</v>
      </c>
      <c r="Q15" s="59">
        <v>1</v>
      </c>
      <c r="R15" s="60">
        <v>0</v>
      </c>
      <c r="S15" s="29" t="s">
        <v>267</v>
      </c>
    </row>
    <row r="16" spans="1:19" ht="30" customHeight="1">
      <c r="A16" s="154" t="s">
        <v>15</v>
      </c>
      <c r="B16" s="68" t="s">
        <v>301</v>
      </c>
      <c r="C16" s="68" t="s">
        <v>254</v>
      </c>
      <c r="D16" s="54" t="s">
        <v>59</v>
      </c>
      <c r="E16" s="50" t="s">
        <v>24</v>
      </c>
      <c r="F16" s="56" t="s">
        <v>68</v>
      </c>
      <c r="G16" s="54" t="s">
        <v>59</v>
      </c>
      <c r="H16" s="50" t="s">
        <v>24</v>
      </c>
      <c r="I16" s="56" t="s">
        <v>69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22</v>
      </c>
      <c r="O16" s="59">
        <v>2</v>
      </c>
      <c r="P16" s="60">
        <v>0</v>
      </c>
      <c r="Q16" s="59">
        <v>1</v>
      </c>
      <c r="R16" s="60">
        <v>0</v>
      </c>
      <c r="S16" s="29" t="s">
        <v>302</v>
      </c>
    </row>
    <row r="17" spans="1:19" ht="30" customHeight="1">
      <c r="A17" s="123" t="s">
        <v>29</v>
      </c>
      <c r="B17" s="68" t="s">
        <v>303</v>
      </c>
      <c r="C17" s="68" t="s">
        <v>304</v>
      </c>
      <c r="D17" s="54" t="s">
        <v>59</v>
      </c>
      <c r="E17" s="50" t="s">
        <v>24</v>
      </c>
      <c r="F17" s="56" t="s">
        <v>42</v>
      </c>
      <c r="G17" s="54" t="s">
        <v>59</v>
      </c>
      <c r="H17" s="50" t="s">
        <v>24</v>
      </c>
      <c r="I17" s="56" t="s">
        <v>134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14</v>
      </c>
      <c r="O17" s="59">
        <v>2</v>
      </c>
      <c r="P17" s="60">
        <v>0</v>
      </c>
      <c r="Q17" s="59">
        <v>1</v>
      </c>
      <c r="R17" s="60">
        <v>0</v>
      </c>
      <c r="S17" s="29" t="s">
        <v>305</v>
      </c>
    </row>
    <row r="18" spans="1:19" ht="30" customHeight="1">
      <c r="A18" s="123" t="s">
        <v>218</v>
      </c>
      <c r="B18" s="68" t="s">
        <v>306</v>
      </c>
      <c r="C18" s="68" t="s">
        <v>307</v>
      </c>
      <c r="D18" s="54" t="s">
        <v>59</v>
      </c>
      <c r="E18" s="50" t="s">
        <v>24</v>
      </c>
      <c r="F18" s="56" t="s">
        <v>69</v>
      </c>
      <c r="G18" s="54" t="s">
        <v>59</v>
      </c>
      <c r="H18" s="50" t="s">
        <v>24</v>
      </c>
      <c r="I18" s="56" t="s">
        <v>132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23</v>
      </c>
      <c r="O18" s="59">
        <v>2</v>
      </c>
      <c r="P18" s="60">
        <v>0</v>
      </c>
      <c r="Q18" s="59">
        <v>1</v>
      </c>
      <c r="R18" s="60">
        <v>0</v>
      </c>
      <c r="S18" s="29" t="s">
        <v>265</v>
      </c>
    </row>
    <row r="19" spans="1:19" ht="30" customHeight="1" thickBot="1">
      <c r="A19" s="154" t="s">
        <v>23</v>
      </c>
      <c r="B19" s="68" t="s">
        <v>308</v>
      </c>
      <c r="C19" s="68" t="s">
        <v>262</v>
      </c>
      <c r="D19" s="54" t="s">
        <v>108</v>
      </c>
      <c r="E19" s="50" t="s">
        <v>24</v>
      </c>
      <c r="F19" s="56" t="s">
        <v>59</v>
      </c>
      <c r="G19" s="54" t="s">
        <v>133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35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276</v>
      </c>
    </row>
    <row r="20" spans="1:19" ht="34.5" customHeight="1" thickBot="1">
      <c r="A20" s="30" t="s">
        <v>16</v>
      </c>
      <c r="B20" s="69" t="s">
        <v>54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287</v>
      </c>
      <c r="N20" s="33">
        <f t="shared" si="2"/>
        <v>188</v>
      </c>
      <c r="O20" s="34">
        <f t="shared" si="2"/>
        <v>12</v>
      </c>
      <c r="P20" s="35">
        <f t="shared" si="2"/>
        <v>2</v>
      </c>
      <c r="Q20" s="34">
        <f t="shared" si="2"/>
        <v>6</v>
      </c>
      <c r="R20" s="33">
        <f t="shared" si="2"/>
        <v>1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2">
      <selection activeCell="S26" sqref="S26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263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2"/>
      <c r="C9" s="153" t="s">
        <v>55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309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54" t="s">
        <v>12</v>
      </c>
      <c r="B13" s="66" t="s">
        <v>214</v>
      </c>
      <c r="C13" s="67" t="s">
        <v>310</v>
      </c>
      <c r="D13" s="53" t="s">
        <v>59</v>
      </c>
      <c r="E13" s="47" t="s">
        <v>24</v>
      </c>
      <c r="F13" s="55" t="s">
        <v>62</v>
      </c>
      <c r="G13" s="53" t="s">
        <v>59</v>
      </c>
      <c r="H13" s="47" t="s">
        <v>24</v>
      </c>
      <c r="I13" s="55" t="s">
        <v>62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14</v>
      </c>
      <c r="O13" s="57">
        <v>2</v>
      </c>
      <c r="P13" s="58">
        <v>0</v>
      </c>
      <c r="Q13" s="57">
        <v>1</v>
      </c>
      <c r="R13" s="58">
        <v>0</v>
      </c>
      <c r="S13" s="29" t="s">
        <v>208</v>
      </c>
    </row>
    <row r="14" spans="1:19" ht="30" customHeight="1">
      <c r="A14" s="123" t="s">
        <v>14</v>
      </c>
      <c r="B14" s="66" t="s">
        <v>205</v>
      </c>
      <c r="C14" s="67" t="s">
        <v>248</v>
      </c>
      <c r="D14" s="54" t="s">
        <v>59</v>
      </c>
      <c r="E14" s="50" t="s">
        <v>24</v>
      </c>
      <c r="F14" s="56" t="s">
        <v>42</v>
      </c>
      <c r="G14" s="54" t="s">
        <v>59</v>
      </c>
      <c r="H14" s="50" t="s">
        <v>24</v>
      </c>
      <c r="I14" s="56" t="s">
        <v>68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17</v>
      </c>
      <c r="O14" s="59">
        <v>2</v>
      </c>
      <c r="P14" s="60">
        <v>0</v>
      </c>
      <c r="Q14" s="59">
        <v>1</v>
      </c>
      <c r="R14" s="60">
        <v>0</v>
      </c>
      <c r="S14" s="29" t="s">
        <v>286</v>
      </c>
    </row>
    <row r="15" spans="1:19" ht="30" customHeight="1">
      <c r="A15" s="154" t="s">
        <v>13</v>
      </c>
      <c r="B15" s="66" t="s">
        <v>311</v>
      </c>
      <c r="C15" s="67" t="s">
        <v>312</v>
      </c>
      <c r="D15" s="54" t="s">
        <v>59</v>
      </c>
      <c r="E15" s="50" t="s">
        <v>24</v>
      </c>
      <c r="F15" s="56" t="s">
        <v>69</v>
      </c>
      <c r="G15" s="54" t="s">
        <v>59</v>
      </c>
      <c r="H15" s="50" t="s">
        <v>24</v>
      </c>
      <c r="I15" s="56" t="s">
        <v>70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21</v>
      </c>
      <c r="O15" s="59">
        <v>2</v>
      </c>
      <c r="P15" s="60">
        <v>0</v>
      </c>
      <c r="Q15" s="59">
        <v>1</v>
      </c>
      <c r="R15" s="60">
        <v>0</v>
      </c>
      <c r="S15" s="29" t="s">
        <v>275</v>
      </c>
    </row>
    <row r="16" spans="1:19" ht="30" customHeight="1">
      <c r="A16" s="154" t="s">
        <v>15</v>
      </c>
      <c r="B16" s="68" t="s">
        <v>206</v>
      </c>
      <c r="C16" s="68" t="s">
        <v>254</v>
      </c>
      <c r="D16" s="54" t="s">
        <v>59</v>
      </c>
      <c r="E16" s="50" t="s">
        <v>24</v>
      </c>
      <c r="F16" s="56" t="s">
        <v>132</v>
      </c>
      <c r="G16" s="54" t="s">
        <v>59</v>
      </c>
      <c r="H16" s="50" t="s">
        <v>24</v>
      </c>
      <c r="I16" s="56" t="s">
        <v>69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23</v>
      </c>
      <c r="O16" s="59">
        <v>2</v>
      </c>
      <c r="P16" s="60">
        <v>0</v>
      </c>
      <c r="Q16" s="59">
        <v>1</v>
      </c>
      <c r="R16" s="60">
        <v>0</v>
      </c>
      <c r="S16" s="29" t="s">
        <v>205</v>
      </c>
    </row>
    <row r="17" spans="1:19" ht="30" customHeight="1">
      <c r="A17" s="123" t="s">
        <v>29</v>
      </c>
      <c r="B17" s="68" t="s">
        <v>216</v>
      </c>
      <c r="C17" s="68" t="s">
        <v>313</v>
      </c>
      <c r="D17" s="54" t="s">
        <v>59</v>
      </c>
      <c r="E17" s="50" t="s">
        <v>24</v>
      </c>
      <c r="F17" s="56" t="s">
        <v>42</v>
      </c>
      <c r="G17" s="54" t="s">
        <v>59</v>
      </c>
      <c r="H17" s="50" t="s">
        <v>24</v>
      </c>
      <c r="I17" s="56" t="s">
        <v>68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17</v>
      </c>
      <c r="O17" s="59">
        <v>2</v>
      </c>
      <c r="P17" s="60">
        <v>0</v>
      </c>
      <c r="Q17" s="59">
        <v>1</v>
      </c>
      <c r="R17" s="60">
        <v>0</v>
      </c>
      <c r="S17" s="29" t="s">
        <v>211</v>
      </c>
    </row>
    <row r="18" spans="1:19" ht="30" customHeight="1">
      <c r="A18" s="154" t="s">
        <v>218</v>
      </c>
      <c r="B18" s="68" t="s">
        <v>271</v>
      </c>
      <c r="C18" s="68" t="s">
        <v>314</v>
      </c>
      <c r="D18" s="54" t="s">
        <v>59</v>
      </c>
      <c r="E18" s="50" t="s">
        <v>24</v>
      </c>
      <c r="F18" s="56" t="s">
        <v>62</v>
      </c>
      <c r="G18" s="54" t="s">
        <v>59</v>
      </c>
      <c r="H18" s="50" t="s">
        <v>24</v>
      </c>
      <c r="I18" s="56" t="s">
        <v>69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17</v>
      </c>
      <c r="O18" s="59">
        <v>2</v>
      </c>
      <c r="P18" s="60">
        <v>0</v>
      </c>
      <c r="Q18" s="59">
        <v>1</v>
      </c>
      <c r="R18" s="60">
        <v>0</v>
      </c>
      <c r="S18" s="29" t="s">
        <v>208</v>
      </c>
    </row>
    <row r="19" spans="1:19" ht="30" customHeight="1" thickBot="1">
      <c r="A19" s="123" t="s">
        <v>23</v>
      </c>
      <c r="B19" s="68" t="s">
        <v>273</v>
      </c>
      <c r="C19" s="68" t="s">
        <v>315</v>
      </c>
      <c r="D19" s="54" t="s">
        <v>59</v>
      </c>
      <c r="E19" s="50" t="s">
        <v>24</v>
      </c>
      <c r="F19" s="56" t="s">
        <v>77</v>
      </c>
      <c r="G19" s="54" t="s">
        <v>59</v>
      </c>
      <c r="H19" s="50" t="s">
        <v>24</v>
      </c>
      <c r="I19" s="56" t="s">
        <v>134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25</v>
      </c>
      <c r="O19" s="59">
        <v>2</v>
      </c>
      <c r="P19" s="60">
        <v>0</v>
      </c>
      <c r="Q19" s="59">
        <v>1</v>
      </c>
      <c r="R19" s="60">
        <v>0</v>
      </c>
      <c r="S19" s="29" t="s">
        <v>316</v>
      </c>
    </row>
    <row r="20" spans="1:19" ht="34.5" customHeight="1" thickBot="1">
      <c r="A20" s="30" t="s">
        <v>16</v>
      </c>
      <c r="B20" s="69" t="s">
        <v>263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294</v>
      </c>
      <c r="N20" s="33">
        <f t="shared" si="2"/>
        <v>134</v>
      </c>
      <c r="O20" s="34">
        <f t="shared" si="2"/>
        <v>14</v>
      </c>
      <c r="P20" s="35">
        <f t="shared" si="2"/>
        <v>0</v>
      </c>
      <c r="Q20" s="34">
        <f t="shared" si="2"/>
        <v>7</v>
      </c>
      <c r="R20" s="33">
        <f t="shared" si="2"/>
        <v>0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V26" sqref="V26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284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2"/>
      <c r="C9" s="153" t="s">
        <v>54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309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54" t="s">
        <v>12</v>
      </c>
      <c r="B13" s="66" t="s">
        <v>204</v>
      </c>
      <c r="C13" s="67" t="s">
        <v>224</v>
      </c>
      <c r="D13" s="53" t="s">
        <v>108</v>
      </c>
      <c r="E13" s="47" t="s">
        <v>24</v>
      </c>
      <c r="F13" s="55" t="s">
        <v>59</v>
      </c>
      <c r="G13" s="53" t="s">
        <v>77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34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207</v>
      </c>
    </row>
    <row r="14" spans="1:19" ht="30" customHeight="1">
      <c r="A14" s="154" t="s">
        <v>14</v>
      </c>
      <c r="B14" s="66" t="s">
        <v>207</v>
      </c>
      <c r="C14" s="67" t="s">
        <v>267</v>
      </c>
      <c r="D14" s="54" t="s">
        <v>106</v>
      </c>
      <c r="E14" s="50" t="s">
        <v>24</v>
      </c>
      <c r="F14" s="56" t="s">
        <v>107</v>
      </c>
      <c r="G14" s="54" t="s">
        <v>59</v>
      </c>
      <c r="H14" s="50" t="s">
        <v>24</v>
      </c>
      <c r="I14" s="56" t="s">
        <v>132</v>
      </c>
      <c r="J14" s="54"/>
      <c r="K14" s="50" t="s">
        <v>24</v>
      </c>
      <c r="L14" s="56"/>
      <c r="M14" s="51">
        <f t="shared" si="0"/>
        <v>43</v>
      </c>
      <c r="N14" s="52">
        <f t="shared" si="1"/>
        <v>33</v>
      </c>
      <c r="O14" s="59">
        <v>2</v>
      </c>
      <c r="P14" s="60">
        <v>0</v>
      </c>
      <c r="Q14" s="59">
        <v>1</v>
      </c>
      <c r="R14" s="60">
        <v>0</v>
      </c>
      <c r="S14" s="29" t="s">
        <v>204</v>
      </c>
    </row>
    <row r="15" spans="1:19" ht="30" customHeight="1">
      <c r="A15" s="123" t="s">
        <v>13</v>
      </c>
      <c r="B15" s="66" t="s">
        <v>287</v>
      </c>
      <c r="C15" s="67" t="s">
        <v>235</v>
      </c>
      <c r="D15" s="54" t="s">
        <v>134</v>
      </c>
      <c r="E15" s="50" t="s">
        <v>24</v>
      </c>
      <c r="F15" s="56" t="s">
        <v>59</v>
      </c>
      <c r="G15" s="54" t="s">
        <v>69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19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267</v>
      </c>
    </row>
    <row r="16" spans="1:19" ht="30" customHeight="1">
      <c r="A16" s="154" t="s">
        <v>15</v>
      </c>
      <c r="B16" s="68" t="s">
        <v>213</v>
      </c>
      <c r="C16" s="68" t="s">
        <v>233</v>
      </c>
      <c r="D16" s="54" t="s">
        <v>134</v>
      </c>
      <c r="E16" s="50" t="s">
        <v>24</v>
      </c>
      <c r="F16" s="56" t="s">
        <v>59</v>
      </c>
      <c r="G16" s="54" t="s">
        <v>60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17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235</v>
      </c>
    </row>
    <row r="17" spans="1:19" ht="30" customHeight="1">
      <c r="A17" s="123" t="s">
        <v>29</v>
      </c>
      <c r="B17" s="68" t="s">
        <v>298</v>
      </c>
      <c r="C17" s="68" t="s">
        <v>303</v>
      </c>
      <c r="D17" s="54" t="s">
        <v>179</v>
      </c>
      <c r="E17" s="50" t="s">
        <v>24</v>
      </c>
      <c r="F17" s="56" t="s">
        <v>106</v>
      </c>
      <c r="G17" s="54" t="s">
        <v>59</v>
      </c>
      <c r="H17" s="50" t="s">
        <v>24</v>
      </c>
      <c r="I17" s="56" t="s">
        <v>133</v>
      </c>
      <c r="J17" s="54"/>
      <c r="K17" s="50" t="s">
        <v>24</v>
      </c>
      <c r="L17" s="56"/>
      <c r="M17" s="51">
        <f t="shared" si="0"/>
        <v>45</v>
      </c>
      <c r="N17" s="52">
        <f t="shared" si="1"/>
        <v>39</v>
      </c>
      <c r="O17" s="59">
        <v>2</v>
      </c>
      <c r="P17" s="60">
        <v>0</v>
      </c>
      <c r="Q17" s="59">
        <v>1</v>
      </c>
      <c r="R17" s="60">
        <v>0</v>
      </c>
      <c r="S17" s="29" t="s">
        <v>233</v>
      </c>
    </row>
    <row r="18" spans="1:19" ht="30" customHeight="1">
      <c r="A18" s="123" t="s">
        <v>218</v>
      </c>
      <c r="B18" s="68" t="s">
        <v>317</v>
      </c>
      <c r="C18" s="68" t="s">
        <v>239</v>
      </c>
      <c r="D18" s="54" t="s">
        <v>61</v>
      </c>
      <c r="E18" s="50" t="s">
        <v>24</v>
      </c>
      <c r="F18" s="56" t="s">
        <v>59</v>
      </c>
      <c r="G18" s="54" t="s">
        <v>61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0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222</v>
      </c>
    </row>
    <row r="19" spans="1:19" ht="30" customHeight="1" thickBot="1">
      <c r="A19" s="123" t="s">
        <v>23</v>
      </c>
      <c r="B19" s="68" t="s">
        <v>318</v>
      </c>
      <c r="C19" s="68" t="s">
        <v>319</v>
      </c>
      <c r="D19" s="54" t="s">
        <v>77</v>
      </c>
      <c r="E19" s="50" t="s">
        <v>24</v>
      </c>
      <c r="F19" s="56" t="s">
        <v>59</v>
      </c>
      <c r="G19" s="54" t="s">
        <v>108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34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209</v>
      </c>
    </row>
    <row r="20" spans="1:19" ht="34.5" customHeight="1" thickBot="1">
      <c r="A20" s="30" t="s">
        <v>16</v>
      </c>
      <c r="B20" s="69"/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192</v>
      </c>
      <c r="N20" s="33">
        <f t="shared" si="2"/>
        <v>282</v>
      </c>
      <c r="O20" s="34">
        <f t="shared" si="2"/>
        <v>4</v>
      </c>
      <c r="P20" s="35">
        <f t="shared" si="2"/>
        <v>10</v>
      </c>
      <c r="Q20" s="34">
        <f t="shared" si="2"/>
        <v>2</v>
      </c>
      <c r="R20" s="33">
        <f t="shared" si="2"/>
        <v>5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S29" sqref="S29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243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2"/>
      <c r="C9" s="153" t="s">
        <v>147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309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54" t="s">
        <v>12</v>
      </c>
      <c r="B13" s="66" t="s">
        <v>320</v>
      </c>
      <c r="C13" s="67" t="s">
        <v>321</v>
      </c>
      <c r="D13" s="53" t="s">
        <v>132</v>
      </c>
      <c r="E13" s="47" t="s">
        <v>24</v>
      </c>
      <c r="F13" s="55" t="s">
        <v>59</v>
      </c>
      <c r="G13" s="53" t="s">
        <v>62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20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249</v>
      </c>
    </row>
    <row r="14" spans="1:19" ht="30" customHeight="1">
      <c r="A14" s="123" t="s">
        <v>14</v>
      </c>
      <c r="B14" s="66" t="s">
        <v>247</v>
      </c>
      <c r="C14" s="67" t="s">
        <v>228</v>
      </c>
      <c r="D14" s="54" t="s">
        <v>59</v>
      </c>
      <c r="E14" s="50" t="s">
        <v>24</v>
      </c>
      <c r="F14" s="56" t="s">
        <v>133</v>
      </c>
      <c r="G14" s="54" t="s">
        <v>59</v>
      </c>
      <c r="H14" s="50" t="s">
        <v>24</v>
      </c>
      <c r="I14" s="56" t="s">
        <v>43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23</v>
      </c>
      <c r="O14" s="59">
        <v>2</v>
      </c>
      <c r="P14" s="60">
        <v>0</v>
      </c>
      <c r="Q14" s="59">
        <v>1</v>
      </c>
      <c r="R14" s="60">
        <v>0</v>
      </c>
      <c r="S14" s="29" t="s">
        <v>322</v>
      </c>
    </row>
    <row r="15" spans="1:19" ht="30" customHeight="1">
      <c r="A15" s="154" t="s">
        <v>13</v>
      </c>
      <c r="B15" s="66" t="s">
        <v>246</v>
      </c>
      <c r="C15" s="67" t="s">
        <v>231</v>
      </c>
      <c r="D15" s="54" t="s">
        <v>108</v>
      </c>
      <c r="E15" s="50" t="s">
        <v>24</v>
      </c>
      <c r="F15" s="56" t="s">
        <v>59</v>
      </c>
      <c r="G15" s="54" t="s">
        <v>148</v>
      </c>
      <c r="H15" s="50" t="s">
        <v>24</v>
      </c>
      <c r="I15" s="56" t="s">
        <v>59</v>
      </c>
      <c r="J15" s="54" t="s">
        <v>59</v>
      </c>
      <c r="K15" s="50" t="s">
        <v>24</v>
      </c>
      <c r="L15" s="56" t="s">
        <v>64</v>
      </c>
      <c r="M15" s="51">
        <f t="shared" si="0"/>
        <v>62</v>
      </c>
      <c r="N15" s="52">
        <f t="shared" si="1"/>
        <v>57</v>
      </c>
      <c r="O15" s="59">
        <v>2</v>
      </c>
      <c r="P15" s="60">
        <v>1</v>
      </c>
      <c r="Q15" s="59">
        <v>1</v>
      </c>
      <c r="R15" s="60">
        <v>0</v>
      </c>
      <c r="S15" s="29" t="s">
        <v>249</v>
      </c>
    </row>
    <row r="16" spans="1:19" ht="30" customHeight="1">
      <c r="A16" s="154" t="s">
        <v>15</v>
      </c>
      <c r="B16" s="68" t="s">
        <v>253</v>
      </c>
      <c r="C16" s="68" t="s">
        <v>232</v>
      </c>
      <c r="D16" s="54" t="s">
        <v>77</v>
      </c>
      <c r="E16" s="50" t="s">
        <v>24</v>
      </c>
      <c r="F16" s="56" t="s">
        <v>59</v>
      </c>
      <c r="G16" s="54" t="s">
        <v>108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34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234</v>
      </c>
    </row>
    <row r="17" spans="1:19" ht="30" customHeight="1">
      <c r="A17" s="154" t="s">
        <v>29</v>
      </c>
      <c r="B17" s="68" t="s">
        <v>256</v>
      </c>
      <c r="C17" s="68" t="s">
        <v>297</v>
      </c>
      <c r="D17" s="54" t="s">
        <v>59</v>
      </c>
      <c r="E17" s="50" t="s">
        <v>24</v>
      </c>
      <c r="F17" s="56" t="s">
        <v>64</v>
      </c>
      <c r="G17" s="54" t="s">
        <v>59</v>
      </c>
      <c r="H17" s="50" t="s">
        <v>24</v>
      </c>
      <c r="I17" s="56" t="s">
        <v>108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33</v>
      </c>
      <c r="O17" s="59">
        <v>2</v>
      </c>
      <c r="P17" s="60">
        <v>0</v>
      </c>
      <c r="Q17" s="59">
        <v>1</v>
      </c>
      <c r="R17" s="60">
        <v>0</v>
      </c>
      <c r="S17" s="29" t="s">
        <v>229</v>
      </c>
    </row>
    <row r="18" spans="1:19" ht="30" customHeight="1">
      <c r="A18" s="123" t="s">
        <v>218</v>
      </c>
      <c r="B18" s="68" t="s">
        <v>289</v>
      </c>
      <c r="C18" s="68" t="s">
        <v>280</v>
      </c>
      <c r="D18" s="54" t="s">
        <v>59</v>
      </c>
      <c r="E18" s="50" t="s">
        <v>24</v>
      </c>
      <c r="F18" s="56" t="s">
        <v>76</v>
      </c>
      <c r="G18" s="54" t="s">
        <v>70</v>
      </c>
      <c r="H18" s="50" t="s">
        <v>24</v>
      </c>
      <c r="I18" s="56" t="s">
        <v>59</v>
      </c>
      <c r="J18" s="54" t="s">
        <v>133</v>
      </c>
      <c r="K18" s="50" t="s">
        <v>24</v>
      </c>
      <c r="L18" s="56" t="s">
        <v>59</v>
      </c>
      <c r="M18" s="51">
        <f t="shared" si="0"/>
        <v>49</v>
      </c>
      <c r="N18" s="52">
        <f t="shared" si="1"/>
        <v>61</v>
      </c>
      <c r="O18" s="59">
        <v>1</v>
      </c>
      <c r="P18" s="60">
        <v>2</v>
      </c>
      <c r="Q18" s="59">
        <v>0</v>
      </c>
      <c r="R18" s="60">
        <v>1</v>
      </c>
      <c r="S18" s="29" t="s">
        <v>238</v>
      </c>
    </row>
    <row r="19" spans="1:19" ht="30" customHeight="1" thickBot="1">
      <c r="A19" s="123" t="s">
        <v>23</v>
      </c>
      <c r="B19" s="68" t="s">
        <v>323</v>
      </c>
      <c r="C19" s="68" t="s">
        <v>299</v>
      </c>
      <c r="D19" s="54" t="s">
        <v>59</v>
      </c>
      <c r="E19" s="50" t="s">
        <v>24</v>
      </c>
      <c r="F19" s="56" t="s">
        <v>64</v>
      </c>
      <c r="G19" s="54" t="s">
        <v>59</v>
      </c>
      <c r="H19" s="50" t="s">
        <v>24</v>
      </c>
      <c r="I19" s="56" t="s">
        <v>134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24</v>
      </c>
      <c r="O19" s="59">
        <v>2</v>
      </c>
      <c r="P19" s="60">
        <v>0</v>
      </c>
      <c r="Q19" s="59">
        <v>1</v>
      </c>
      <c r="R19" s="60">
        <v>0</v>
      </c>
      <c r="S19" s="29" t="s">
        <v>255</v>
      </c>
    </row>
    <row r="20" spans="1:19" ht="34.5" customHeight="1" thickBot="1">
      <c r="A20" s="30" t="s">
        <v>16</v>
      </c>
      <c r="B20" s="69" t="s">
        <v>243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291</v>
      </c>
      <c r="N20" s="33">
        <f t="shared" si="2"/>
        <v>282</v>
      </c>
      <c r="O20" s="34">
        <f t="shared" si="2"/>
        <v>9</v>
      </c>
      <c r="P20" s="35">
        <f t="shared" si="2"/>
        <v>7</v>
      </c>
      <c r="Q20" s="34">
        <f t="shared" si="2"/>
        <v>4</v>
      </c>
      <c r="R20" s="33">
        <f t="shared" si="2"/>
        <v>3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V33" sqref="V3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147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2"/>
      <c r="C9" s="153" t="s">
        <v>200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324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54" t="s">
        <v>12</v>
      </c>
      <c r="B13" s="66" t="s">
        <v>226</v>
      </c>
      <c r="C13" s="67" t="s">
        <v>214</v>
      </c>
      <c r="D13" s="53" t="s">
        <v>42</v>
      </c>
      <c r="E13" s="47" t="s">
        <v>24</v>
      </c>
      <c r="F13" s="55" t="s">
        <v>59</v>
      </c>
      <c r="G13" s="53" t="s">
        <v>40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9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296</v>
      </c>
    </row>
    <row r="14" spans="1:19" ht="30" customHeight="1">
      <c r="A14" s="123" t="s">
        <v>14</v>
      </c>
      <c r="B14" s="66" t="s">
        <v>325</v>
      </c>
      <c r="C14" s="67" t="s">
        <v>205</v>
      </c>
      <c r="D14" s="54" t="s">
        <v>60</v>
      </c>
      <c r="E14" s="50" t="s">
        <v>24</v>
      </c>
      <c r="F14" s="56" t="s">
        <v>59</v>
      </c>
      <c r="G14" s="54" t="s">
        <v>78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 t="shared" si="0"/>
        <v>22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206</v>
      </c>
    </row>
    <row r="15" spans="1:19" ht="30" customHeight="1">
      <c r="A15" s="123" t="s">
        <v>13</v>
      </c>
      <c r="B15" s="66" t="s">
        <v>326</v>
      </c>
      <c r="C15" s="67" t="s">
        <v>311</v>
      </c>
      <c r="D15" s="54" t="s">
        <v>61</v>
      </c>
      <c r="E15" s="50" t="s">
        <v>24</v>
      </c>
      <c r="F15" s="56" t="s">
        <v>59</v>
      </c>
      <c r="G15" s="54" t="s">
        <v>61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0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228</v>
      </c>
    </row>
    <row r="16" spans="1:19" ht="30" customHeight="1">
      <c r="A16" s="123" t="s">
        <v>15</v>
      </c>
      <c r="B16" s="68" t="s">
        <v>234</v>
      </c>
      <c r="C16" s="68" t="s">
        <v>316</v>
      </c>
      <c r="D16" s="54" t="s">
        <v>42</v>
      </c>
      <c r="E16" s="50" t="s">
        <v>24</v>
      </c>
      <c r="F16" s="56" t="s">
        <v>59</v>
      </c>
      <c r="G16" s="54" t="s">
        <v>43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11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206</v>
      </c>
    </row>
    <row r="17" spans="1:19" ht="30" customHeight="1">
      <c r="A17" s="154" t="s">
        <v>29</v>
      </c>
      <c r="B17" s="68" t="s">
        <v>237</v>
      </c>
      <c r="C17" s="68" t="s">
        <v>216</v>
      </c>
      <c r="D17" s="54" t="s">
        <v>62</v>
      </c>
      <c r="E17" s="50" t="s">
        <v>24</v>
      </c>
      <c r="F17" s="56" t="s">
        <v>59</v>
      </c>
      <c r="G17" s="54" t="s">
        <v>40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11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29" t="s">
        <v>286</v>
      </c>
    </row>
    <row r="18" spans="1:19" ht="30" customHeight="1">
      <c r="A18" s="154" t="s">
        <v>218</v>
      </c>
      <c r="B18" s="68" t="s">
        <v>327</v>
      </c>
      <c r="C18" s="68" t="s">
        <v>328</v>
      </c>
      <c r="D18" s="54" t="s">
        <v>60</v>
      </c>
      <c r="E18" s="50" t="s">
        <v>24</v>
      </c>
      <c r="F18" s="56" t="s">
        <v>59</v>
      </c>
      <c r="G18" s="54" t="s">
        <v>42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13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228</v>
      </c>
    </row>
    <row r="19" spans="1:19" ht="30" customHeight="1" thickBot="1">
      <c r="A19" s="123" t="s">
        <v>23</v>
      </c>
      <c r="B19" s="68" t="s">
        <v>222</v>
      </c>
      <c r="C19" s="68" t="s">
        <v>329</v>
      </c>
      <c r="D19" s="54" t="s">
        <v>61</v>
      </c>
      <c r="E19" s="50" t="s">
        <v>24</v>
      </c>
      <c r="F19" s="56" t="s">
        <v>59</v>
      </c>
      <c r="G19" s="54" t="s">
        <v>61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0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222</v>
      </c>
    </row>
    <row r="20" spans="1:19" ht="34.5" customHeight="1" thickBot="1">
      <c r="A20" s="30" t="s">
        <v>16</v>
      </c>
      <c r="B20" s="69"/>
      <c r="C20" s="122" t="s">
        <v>200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66</v>
      </c>
      <c r="N20" s="33">
        <f t="shared" si="2"/>
        <v>294</v>
      </c>
      <c r="O20" s="34">
        <f t="shared" si="2"/>
        <v>0</v>
      </c>
      <c r="P20" s="35">
        <f t="shared" si="2"/>
        <v>14</v>
      </c>
      <c r="Q20" s="34">
        <f t="shared" si="2"/>
        <v>0</v>
      </c>
      <c r="R20" s="33">
        <f t="shared" si="2"/>
        <v>7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3">
      <selection activeCell="C9" sqref="C9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54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2"/>
      <c r="C9" s="153" t="s">
        <v>243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324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54" t="s">
        <v>12</v>
      </c>
      <c r="B13" s="66" t="s">
        <v>224</v>
      </c>
      <c r="C13" s="67" t="s">
        <v>244</v>
      </c>
      <c r="D13" s="53" t="s">
        <v>148</v>
      </c>
      <c r="E13" s="47" t="s">
        <v>24</v>
      </c>
      <c r="F13" s="55" t="s">
        <v>59</v>
      </c>
      <c r="G13" s="53" t="s">
        <v>108</v>
      </c>
      <c r="H13" s="47" t="s">
        <v>24</v>
      </c>
      <c r="I13" s="55" t="s">
        <v>59</v>
      </c>
      <c r="J13" s="53" t="s">
        <v>61</v>
      </c>
      <c r="K13" s="47" t="s">
        <v>24</v>
      </c>
      <c r="L13" s="55" t="s">
        <v>59</v>
      </c>
      <c r="M13" s="48">
        <f aca="true" t="shared" si="0" ref="M13:M19">D13+G13+J13</f>
        <v>41</v>
      </c>
      <c r="N13" s="49">
        <f aca="true" t="shared" si="1" ref="N13:N19">F13+I13+L13</f>
        <v>63</v>
      </c>
      <c r="O13" s="57">
        <v>1</v>
      </c>
      <c r="P13" s="58">
        <v>2</v>
      </c>
      <c r="Q13" s="57">
        <v>0</v>
      </c>
      <c r="R13" s="58">
        <v>1</v>
      </c>
      <c r="S13" s="29" t="s">
        <v>253</v>
      </c>
    </row>
    <row r="14" spans="1:19" ht="30" customHeight="1">
      <c r="A14" s="154" t="s">
        <v>14</v>
      </c>
      <c r="B14" s="66" t="s">
        <v>227</v>
      </c>
      <c r="C14" s="67" t="s">
        <v>252</v>
      </c>
      <c r="D14" s="54" t="s">
        <v>59</v>
      </c>
      <c r="E14" s="50" t="s">
        <v>24</v>
      </c>
      <c r="F14" s="56" t="s">
        <v>64</v>
      </c>
      <c r="G14" s="54" t="s">
        <v>62</v>
      </c>
      <c r="H14" s="50" t="s">
        <v>24</v>
      </c>
      <c r="I14" s="56" t="s">
        <v>59</v>
      </c>
      <c r="J14" s="54" t="s">
        <v>59</v>
      </c>
      <c r="K14" s="50" t="s">
        <v>24</v>
      </c>
      <c r="L14" s="56" t="s">
        <v>60</v>
      </c>
      <c r="M14" s="51">
        <f t="shared" si="0"/>
        <v>49</v>
      </c>
      <c r="N14" s="52">
        <f t="shared" si="1"/>
        <v>44</v>
      </c>
      <c r="O14" s="59">
        <v>2</v>
      </c>
      <c r="P14" s="60">
        <v>1</v>
      </c>
      <c r="Q14" s="59">
        <v>1</v>
      </c>
      <c r="R14" s="60">
        <v>0</v>
      </c>
      <c r="S14" s="155" t="s">
        <v>267</v>
      </c>
    </row>
    <row r="15" spans="1:19" ht="30" customHeight="1">
      <c r="A15" s="123" t="s">
        <v>13</v>
      </c>
      <c r="B15" s="66" t="s">
        <v>235</v>
      </c>
      <c r="C15" s="67" t="s">
        <v>249</v>
      </c>
      <c r="D15" s="54" t="s">
        <v>59</v>
      </c>
      <c r="E15" s="50" t="s">
        <v>24</v>
      </c>
      <c r="F15" s="56" t="s">
        <v>69</v>
      </c>
      <c r="G15" s="54" t="s">
        <v>59</v>
      </c>
      <c r="H15" s="50" t="s">
        <v>24</v>
      </c>
      <c r="I15" s="56" t="s">
        <v>132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23</v>
      </c>
      <c r="O15" s="59">
        <v>2</v>
      </c>
      <c r="P15" s="60">
        <v>0</v>
      </c>
      <c r="Q15" s="59">
        <v>1</v>
      </c>
      <c r="R15" s="60">
        <v>0</v>
      </c>
      <c r="S15" s="29" t="s">
        <v>238</v>
      </c>
    </row>
    <row r="16" spans="1:19" ht="30" customHeight="1">
      <c r="A16" s="123" t="s">
        <v>15</v>
      </c>
      <c r="B16" s="68" t="s">
        <v>233</v>
      </c>
      <c r="C16" s="68" t="s">
        <v>253</v>
      </c>
      <c r="D16" s="54" t="s">
        <v>59</v>
      </c>
      <c r="E16" s="50" t="s">
        <v>24</v>
      </c>
      <c r="F16" s="56" t="s">
        <v>69</v>
      </c>
      <c r="G16" s="54" t="s">
        <v>59</v>
      </c>
      <c r="H16" s="50" t="s">
        <v>24</v>
      </c>
      <c r="I16" s="56" t="s">
        <v>64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25</v>
      </c>
      <c r="O16" s="59">
        <v>2</v>
      </c>
      <c r="P16" s="60">
        <v>0</v>
      </c>
      <c r="Q16" s="59">
        <v>1</v>
      </c>
      <c r="R16" s="60">
        <v>0</v>
      </c>
      <c r="S16" s="29" t="s">
        <v>246</v>
      </c>
    </row>
    <row r="17" spans="1:19" ht="30" customHeight="1">
      <c r="A17" s="123" t="s">
        <v>29</v>
      </c>
      <c r="B17" s="68" t="s">
        <v>270</v>
      </c>
      <c r="C17" s="68" t="s">
        <v>256</v>
      </c>
      <c r="D17" s="54" t="s">
        <v>77</v>
      </c>
      <c r="E17" s="50" t="s">
        <v>24</v>
      </c>
      <c r="F17" s="56" t="s">
        <v>59</v>
      </c>
      <c r="G17" s="54" t="s">
        <v>59</v>
      </c>
      <c r="H17" s="50" t="s">
        <v>24</v>
      </c>
      <c r="I17" s="56" t="s">
        <v>133</v>
      </c>
      <c r="J17" s="54" t="s">
        <v>59</v>
      </c>
      <c r="K17" s="50" t="s">
        <v>24</v>
      </c>
      <c r="L17" s="56" t="s">
        <v>132</v>
      </c>
      <c r="M17" s="51">
        <f t="shared" si="0"/>
        <v>58</v>
      </c>
      <c r="N17" s="52">
        <f t="shared" si="1"/>
        <v>51</v>
      </c>
      <c r="O17" s="59">
        <v>2</v>
      </c>
      <c r="P17" s="60">
        <v>1</v>
      </c>
      <c r="Q17" s="59">
        <v>1</v>
      </c>
      <c r="R17" s="60">
        <v>0</v>
      </c>
      <c r="S17" s="29" t="s">
        <v>265</v>
      </c>
    </row>
    <row r="18" spans="1:19" ht="30" customHeight="1">
      <c r="A18" s="154" t="s">
        <v>218</v>
      </c>
      <c r="B18" s="68" t="s">
        <v>330</v>
      </c>
      <c r="C18" s="68" t="s">
        <v>258</v>
      </c>
      <c r="D18" s="54" t="s">
        <v>59</v>
      </c>
      <c r="E18" s="50" t="s">
        <v>24</v>
      </c>
      <c r="F18" s="56" t="s">
        <v>62</v>
      </c>
      <c r="G18" s="54" t="s">
        <v>59</v>
      </c>
      <c r="H18" s="50" t="s">
        <v>24</v>
      </c>
      <c r="I18" s="56" t="s">
        <v>64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22</v>
      </c>
      <c r="O18" s="59">
        <v>2</v>
      </c>
      <c r="P18" s="60">
        <v>0</v>
      </c>
      <c r="Q18" s="59">
        <v>1</v>
      </c>
      <c r="R18" s="60">
        <v>0</v>
      </c>
      <c r="S18" s="29" t="s">
        <v>235</v>
      </c>
    </row>
    <row r="19" spans="1:19" ht="30" customHeight="1" thickBot="1">
      <c r="A19" s="154" t="s">
        <v>23</v>
      </c>
      <c r="B19" s="68" t="s">
        <v>331</v>
      </c>
      <c r="C19" s="68" t="s">
        <v>332</v>
      </c>
      <c r="D19" s="54" t="s">
        <v>59</v>
      </c>
      <c r="E19" s="50" t="s">
        <v>24</v>
      </c>
      <c r="F19" s="56" t="s">
        <v>134</v>
      </c>
      <c r="G19" s="54" t="s">
        <v>59</v>
      </c>
      <c r="H19" s="50" t="s">
        <v>24</v>
      </c>
      <c r="I19" s="56" t="s">
        <v>134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18</v>
      </c>
      <c r="O19" s="59">
        <v>2</v>
      </c>
      <c r="P19" s="60">
        <v>0</v>
      </c>
      <c r="Q19" s="59">
        <v>1</v>
      </c>
      <c r="R19" s="60">
        <v>0</v>
      </c>
      <c r="S19" s="29" t="s">
        <v>268</v>
      </c>
    </row>
    <row r="20" spans="1:19" ht="34.5" customHeight="1" thickBot="1">
      <c r="A20" s="30" t="s">
        <v>16</v>
      </c>
      <c r="B20" s="69" t="s">
        <v>54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316</v>
      </c>
      <c r="N20" s="33">
        <f t="shared" si="2"/>
        <v>246</v>
      </c>
      <c r="O20" s="34">
        <f t="shared" si="2"/>
        <v>13</v>
      </c>
      <c r="P20" s="35">
        <f t="shared" si="2"/>
        <v>4</v>
      </c>
      <c r="Q20" s="34">
        <f t="shared" si="2"/>
        <v>6</v>
      </c>
      <c r="R20" s="33">
        <f t="shared" si="2"/>
        <v>1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S28" sqref="S28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55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2"/>
      <c r="C9" s="153" t="s">
        <v>199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324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54" t="s">
        <v>12</v>
      </c>
      <c r="B13" s="66" t="s">
        <v>245</v>
      </c>
      <c r="C13" s="67" t="s">
        <v>207</v>
      </c>
      <c r="D13" s="53" t="s">
        <v>77</v>
      </c>
      <c r="E13" s="47" t="s">
        <v>24</v>
      </c>
      <c r="F13" s="55" t="s">
        <v>59</v>
      </c>
      <c r="G13" s="53" t="s">
        <v>64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31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212</v>
      </c>
    </row>
    <row r="14" spans="1:19" ht="30" customHeight="1">
      <c r="A14" s="123" t="s">
        <v>14</v>
      </c>
      <c r="B14" s="66" t="s">
        <v>310</v>
      </c>
      <c r="C14" s="67" t="s">
        <v>333</v>
      </c>
      <c r="D14" s="54" t="s">
        <v>59</v>
      </c>
      <c r="E14" s="50" t="s">
        <v>24</v>
      </c>
      <c r="F14" s="56" t="s">
        <v>132</v>
      </c>
      <c r="G14" s="54" t="s">
        <v>59</v>
      </c>
      <c r="H14" s="50" t="s">
        <v>24</v>
      </c>
      <c r="I14" s="56" t="s">
        <v>68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25</v>
      </c>
      <c r="O14" s="59">
        <v>2</v>
      </c>
      <c r="P14" s="60">
        <v>0</v>
      </c>
      <c r="Q14" s="59">
        <v>1</v>
      </c>
      <c r="R14" s="60">
        <v>0</v>
      </c>
      <c r="S14" s="29" t="s">
        <v>248</v>
      </c>
    </row>
    <row r="15" spans="1:19" ht="30" customHeight="1">
      <c r="A15" s="123" t="s">
        <v>13</v>
      </c>
      <c r="B15" s="66" t="s">
        <v>312</v>
      </c>
      <c r="C15" s="67" t="s">
        <v>287</v>
      </c>
      <c r="D15" s="54" t="s">
        <v>59</v>
      </c>
      <c r="E15" s="50" t="s">
        <v>24</v>
      </c>
      <c r="F15" s="56" t="s">
        <v>77</v>
      </c>
      <c r="G15" s="54" t="s">
        <v>59</v>
      </c>
      <c r="H15" s="50" t="s">
        <v>24</v>
      </c>
      <c r="I15" s="56" t="s">
        <v>69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26</v>
      </c>
      <c r="O15" s="59">
        <v>2</v>
      </c>
      <c r="P15" s="60">
        <v>0</v>
      </c>
      <c r="Q15" s="59">
        <v>1</v>
      </c>
      <c r="R15" s="60">
        <v>0</v>
      </c>
      <c r="S15" s="29" t="s">
        <v>209</v>
      </c>
    </row>
    <row r="16" spans="1:19" ht="30" customHeight="1">
      <c r="A16" s="154" t="s">
        <v>15</v>
      </c>
      <c r="B16" s="68" t="s">
        <v>254</v>
      </c>
      <c r="C16" s="68" t="s">
        <v>209</v>
      </c>
      <c r="D16" s="54" t="s">
        <v>132</v>
      </c>
      <c r="E16" s="50" t="s">
        <v>24</v>
      </c>
      <c r="F16" s="56" t="s">
        <v>59</v>
      </c>
      <c r="G16" s="54" t="s">
        <v>59</v>
      </c>
      <c r="H16" s="50" t="s">
        <v>24</v>
      </c>
      <c r="I16" s="56" t="s">
        <v>133</v>
      </c>
      <c r="J16" s="54" t="s">
        <v>59</v>
      </c>
      <c r="K16" s="50" t="s">
        <v>24</v>
      </c>
      <c r="L16" s="56" t="s">
        <v>132</v>
      </c>
      <c r="M16" s="51">
        <f t="shared" si="0"/>
        <v>55</v>
      </c>
      <c r="N16" s="52">
        <f t="shared" si="1"/>
        <v>51</v>
      </c>
      <c r="O16" s="59">
        <v>2</v>
      </c>
      <c r="P16" s="60">
        <v>1</v>
      </c>
      <c r="Q16" s="59">
        <v>1</v>
      </c>
      <c r="R16" s="60">
        <v>0</v>
      </c>
      <c r="S16" s="29" t="s">
        <v>245</v>
      </c>
    </row>
    <row r="17" spans="1:19" ht="30" customHeight="1">
      <c r="A17" s="154" t="s">
        <v>29</v>
      </c>
      <c r="B17" s="68" t="s">
        <v>257</v>
      </c>
      <c r="C17" s="68" t="s">
        <v>215</v>
      </c>
      <c r="D17" s="54" t="s">
        <v>76</v>
      </c>
      <c r="E17" s="50" t="s">
        <v>24</v>
      </c>
      <c r="F17" s="56" t="s">
        <v>59</v>
      </c>
      <c r="G17" s="54" t="s">
        <v>77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35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29" t="s">
        <v>322</v>
      </c>
    </row>
    <row r="18" spans="1:19" ht="30" customHeight="1">
      <c r="A18" s="123" t="s">
        <v>218</v>
      </c>
      <c r="B18" s="68" t="s">
        <v>334</v>
      </c>
      <c r="C18" s="68" t="s">
        <v>222</v>
      </c>
      <c r="D18" s="54" t="s">
        <v>59</v>
      </c>
      <c r="E18" s="50" t="s">
        <v>24</v>
      </c>
      <c r="F18" s="56" t="s">
        <v>61</v>
      </c>
      <c r="G18" s="54" t="s">
        <v>59</v>
      </c>
      <c r="H18" s="50" t="s">
        <v>24</v>
      </c>
      <c r="I18" s="56" t="s">
        <v>61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0</v>
      </c>
      <c r="O18" s="59">
        <v>2</v>
      </c>
      <c r="P18" s="60">
        <v>0</v>
      </c>
      <c r="Q18" s="59">
        <v>1</v>
      </c>
      <c r="R18" s="60">
        <v>0</v>
      </c>
      <c r="S18" s="29" t="s">
        <v>222</v>
      </c>
    </row>
    <row r="19" spans="1:19" ht="30" customHeight="1" thickBot="1">
      <c r="A19" s="154" t="s">
        <v>23</v>
      </c>
      <c r="B19" s="68" t="s">
        <v>262</v>
      </c>
      <c r="C19" s="68" t="s">
        <v>335</v>
      </c>
      <c r="D19" s="54" t="s">
        <v>76</v>
      </c>
      <c r="E19" s="50" t="s">
        <v>24</v>
      </c>
      <c r="F19" s="56" t="s">
        <v>59</v>
      </c>
      <c r="G19" s="54" t="s">
        <v>64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34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205</v>
      </c>
    </row>
    <row r="20" spans="1:19" ht="34.5" customHeight="1" thickBot="1">
      <c r="A20" s="30" t="s">
        <v>16</v>
      </c>
      <c r="B20" s="69" t="s">
        <v>55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281</v>
      </c>
      <c r="N20" s="33">
        <f t="shared" si="2"/>
        <v>228</v>
      </c>
      <c r="O20" s="34">
        <f t="shared" si="2"/>
        <v>8</v>
      </c>
      <c r="P20" s="35">
        <f t="shared" si="2"/>
        <v>7</v>
      </c>
      <c r="Q20" s="34">
        <f t="shared" si="2"/>
        <v>4</v>
      </c>
      <c r="R20" s="33">
        <f t="shared" si="2"/>
        <v>3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6:T32"/>
  <sheetViews>
    <sheetView zoomScale="115" zoomScaleNormal="115" workbookViewId="0" topLeftCell="A1">
      <selection activeCell="S25" sqref="S25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32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80</v>
      </c>
      <c r="C13" s="67" t="s">
        <v>92</v>
      </c>
      <c r="D13" s="53" t="s">
        <v>77</v>
      </c>
      <c r="E13" s="47" t="s">
        <v>24</v>
      </c>
      <c r="F13" s="55" t="s">
        <v>59</v>
      </c>
      <c r="G13" s="53" t="s">
        <v>59</v>
      </c>
      <c r="H13" s="47" t="s">
        <v>24</v>
      </c>
      <c r="I13" s="55" t="s">
        <v>108</v>
      </c>
      <c r="J13" s="53" t="s">
        <v>77</v>
      </c>
      <c r="K13" s="47" t="s">
        <v>24</v>
      </c>
      <c r="L13" s="55" t="s">
        <v>59</v>
      </c>
      <c r="M13" s="48" t="s">
        <v>159</v>
      </c>
      <c r="N13" s="49" t="s">
        <v>160</v>
      </c>
      <c r="O13" s="57">
        <v>1</v>
      </c>
      <c r="P13" s="58">
        <v>2</v>
      </c>
      <c r="Q13" s="57">
        <v>0</v>
      </c>
      <c r="R13" s="58">
        <v>1</v>
      </c>
      <c r="S13" s="29" t="s">
        <v>72</v>
      </c>
    </row>
    <row r="14" spans="1:19" ht="30" customHeight="1">
      <c r="A14" s="123" t="s">
        <v>14</v>
      </c>
      <c r="B14" s="66" t="s">
        <v>81</v>
      </c>
      <c r="C14" s="67" t="s">
        <v>91</v>
      </c>
      <c r="D14" s="54" t="s">
        <v>59</v>
      </c>
      <c r="E14" s="50" t="s">
        <v>24</v>
      </c>
      <c r="F14" s="56" t="s">
        <v>132</v>
      </c>
      <c r="G14" s="54" t="s">
        <v>59</v>
      </c>
      <c r="H14" s="50" t="s">
        <v>24</v>
      </c>
      <c r="I14" s="56" t="s">
        <v>70</v>
      </c>
      <c r="J14" s="54"/>
      <c r="K14" s="50" t="s">
        <v>24</v>
      </c>
      <c r="L14" s="56"/>
      <c r="M14" s="51">
        <f aca="true" t="shared" si="0" ref="M14:M19">D14+G14+J14</f>
        <v>42</v>
      </c>
      <c r="N14" s="52">
        <f aca="true" t="shared" si="1" ref="N14:N19">F14+I14+L14</f>
        <v>24</v>
      </c>
      <c r="O14" s="59">
        <v>2</v>
      </c>
      <c r="P14" s="60">
        <v>0</v>
      </c>
      <c r="Q14" s="59">
        <v>1</v>
      </c>
      <c r="R14" s="60">
        <v>0</v>
      </c>
      <c r="S14" s="29" t="s">
        <v>73</v>
      </c>
    </row>
    <row r="15" spans="1:19" ht="30" customHeight="1">
      <c r="A15" s="123" t="s">
        <v>13</v>
      </c>
      <c r="B15" s="66" t="s">
        <v>82</v>
      </c>
      <c r="C15" s="67" t="s">
        <v>90</v>
      </c>
      <c r="D15" s="54" t="s">
        <v>42</v>
      </c>
      <c r="E15" s="50" t="s">
        <v>24</v>
      </c>
      <c r="F15" s="56" t="s">
        <v>59</v>
      </c>
      <c r="G15" s="54" t="s">
        <v>45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6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72</v>
      </c>
    </row>
    <row r="16" spans="1:19" ht="30" customHeight="1">
      <c r="A16" s="123" t="s">
        <v>15</v>
      </c>
      <c r="B16" s="68" t="s">
        <v>83</v>
      </c>
      <c r="C16" s="68" t="s">
        <v>89</v>
      </c>
      <c r="D16" s="54" t="s">
        <v>68</v>
      </c>
      <c r="E16" s="50" t="s">
        <v>24</v>
      </c>
      <c r="F16" s="56" t="s">
        <v>59</v>
      </c>
      <c r="G16" s="54" t="s">
        <v>76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31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74</v>
      </c>
    </row>
    <row r="17" spans="1:19" ht="30" customHeight="1">
      <c r="A17" s="123" t="s">
        <v>29</v>
      </c>
      <c r="B17" s="68" t="s">
        <v>84</v>
      </c>
      <c r="C17" s="68" t="s">
        <v>115</v>
      </c>
      <c r="D17" s="54" t="s">
        <v>62</v>
      </c>
      <c r="E17" s="50" t="s">
        <v>24</v>
      </c>
      <c r="F17" s="56" t="s">
        <v>59</v>
      </c>
      <c r="G17" s="54" t="s">
        <v>78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21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29" t="s">
        <v>72</v>
      </c>
    </row>
    <row r="18" spans="1:19" ht="30" customHeight="1">
      <c r="A18" s="123" t="s">
        <v>58</v>
      </c>
      <c r="B18" s="68" t="s">
        <v>85</v>
      </c>
      <c r="C18" s="68" t="s">
        <v>88</v>
      </c>
      <c r="D18" s="54" t="s">
        <v>69</v>
      </c>
      <c r="E18" s="50" t="s">
        <v>24</v>
      </c>
      <c r="F18" s="56" t="s">
        <v>59</v>
      </c>
      <c r="G18" s="54" t="s">
        <v>70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21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75</v>
      </c>
    </row>
    <row r="19" spans="1:19" ht="30" customHeight="1" thickBot="1">
      <c r="A19" s="123" t="s">
        <v>23</v>
      </c>
      <c r="B19" s="68" t="s">
        <v>86</v>
      </c>
      <c r="C19" s="68" t="s">
        <v>87</v>
      </c>
      <c r="D19" s="54" t="s">
        <v>64</v>
      </c>
      <c r="E19" s="50" t="s">
        <v>24</v>
      </c>
      <c r="F19" s="56" t="s">
        <v>59</v>
      </c>
      <c r="G19" s="54" t="s">
        <v>68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27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72</v>
      </c>
    </row>
    <row r="20" spans="1:19" ht="34.5" customHeight="1" thickBot="1">
      <c r="A20" s="30" t="s">
        <v>16</v>
      </c>
      <c r="B20" s="69" t="s">
        <v>5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v>201</v>
      </c>
      <c r="N20" s="149" t="s">
        <v>161</v>
      </c>
      <c r="O20" s="34">
        <f>SUM(O13:O19)</f>
        <v>3</v>
      </c>
      <c r="P20" s="35">
        <f>SUM(P13:P19)</f>
        <v>12</v>
      </c>
      <c r="Q20" s="34">
        <f>SUM(Q13:Q19)</f>
        <v>1</v>
      </c>
      <c r="R20" s="33">
        <f>SUM(R13:R19)</f>
        <v>6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6:T32"/>
  <sheetViews>
    <sheetView zoomScale="115" zoomScaleNormal="115" workbookViewId="0" topLeftCell="A7">
      <selection activeCell="D30" sqref="D3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65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66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93</v>
      </c>
      <c r="C13" s="67" t="s">
        <v>100</v>
      </c>
      <c r="D13" s="53" t="s">
        <v>59</v>
      </c>
      <c r="E13" s="47" t="s">
        <v>24</v>
      </c>
      <c r="F13" s="55" t="s">
        <v>68</v>
      </c>
      <c r="G13" s="53" t="s">
        <v>59</v>
      </c>
      <c r="H13" s="47" t="s">
        <v>24</v>
      </c>
      <c r="I13" s="55" t="s">
        <v>133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29</v>
      </c>
      <c r="O13" s="57">
        <v>2</v>
      </c>
      <c r="P13" s="58">
        <v>0</v>
      </c>
      <c r="Q13" s="57">
        <v>1</v>
      </c>
      <c r="R13" s="58">
        <v>0</v>
      </c>
      <c r="S13" s="29" t="s">
        <v>71</v>
      </c>
    </row>
    <row r="14" spans="1:19" ht="30" customHeight="1">
      <c r="A14" s="123" t="s">
        <v>14</v>
      </c>
      <c r="B14" s="66" t="s">
        <v>94</v>
      </c>
      <c r="C14" s="67" t="s">
        <v>101</v>
      </c>
      <c r="D14" s="54" t="s">
        <v>70</v>
      </c>
      <c r="E14" s="50" t="s">
        <v>24</v>
      </c>
      <c r="F14" s="56" t="s">
        <v>59</v>
      </c>
      <c r="G14" s="54" t="s">
        <v>106</v>
      </c>
      <c r="H14" s="50" t="s">
        <v>24</v>
      </c>
      <c r="I14" s="56" t="s">
        <v>107</v>
      </c>
      <c r="J14" s="54" t="s">
        <v>69</v>
      </c>
      <c r="K14" s="50" t="s">
        <v>24</v>
      </c>
      <c r="L14" s="56" t="s">
        <v>59</v>
      </c>
      <c r="M14" s="51">
        <f t="shared" si="0"/>
        <v>43</v>
      </c>
      <c r="N14" s="52">
        <f t="shared" si="1"/>
        <v>62</v>
      </c>
      <c r="O14" s="59">
        <v>1</v>
      </c>
      <c r="P14" s="60">
        <v>2</v>
      </c>
      <c r="Q14" s="59">
        <v>0</v>
      </c>
      <c r="R14" s="60">
        <v>1</v>
      </c>
      <c r="S14" s="29" t="s">
        <v>66</v>
      </c>
    </row>
    <row r="15" spans="1:19" ht="30" customHeight="1">
      <c r="A15" s="123" t="s">
        <v>13</v>
      </c>
      <c r="B15" s="66" t="s">
        <v>95</v>
      </c>
      <c r="C15" s="67" t="s">
        <v>102</v>
      </c>
      <c r="D15" s="54" t="s">
        <v>62</v>
      </c>
      <c r="E15" s="50" t="s">
        <v>24</v>
      </c>
      <c r="F15" s="56" t="s">
        <v>59</v>
      </c>
      <c r="G15" s="54" t="s">
        <v>69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17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71</v>
      </c>
    </row>
    <row r="16" spans="1:19" ht="30" customHeight="1">
      <c r="A16" s="123" t="s">
        <v>15</v>
      </c>
      <c r="B16" s="68" t="s">
        <v>96</v>
      </c>
      <c r="C16" s="68"/>
      <c r="D16" s="54" t="s">
        <v>59</v>
      </c>
      <c r="E16" s="50" t="s">
        <v>24</v>
      </c>
      <c r="F16" s="56" t="s">
        <v>61</v>
      </c>
      <c r="G16" s="54" t="s">
        <v>59</v>
      </c>
      <c r="H16" s="50" t="s">
        <v>24</v>
      </c>
      <c r="I16" s="56" t="s">
        <v>61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0</v>
      </c>
      <c r="O16" s="59">
        <v>2</v>
      </c>
      <c r="P16" s="60">
        <v>0</v>
      </c>
      <c r="Q16" s="59">
        <v>1</v>
      </c>
      <c r="R16" s="60">
        <v>0</v>
      </c>
      <c r="S16" s="29" t="s">
        <v>66</v>
      </c>
    </row>
    <row r="17" spans="1:19" ht="30" customHeight="1">
      <c r="A17" s="123" t="s">
        <v>29</v>
      </c>
      <c r="B17" s="68" t="s">
        <v>97</v>
      </c>
      <c r="C17" s="68" t="s">
        <v>103</v>
      </c>
      <c r="D17" s="54" t="s">
        <v>59</v>
      </c>
      <c r="E17" s="50" t="s">
        <v>24</v>
      </c>
      <c r="F17" s="56" t="s">
        <v>108</v>
      </c>
      <c r="G17" s="54" t="s">
        <v>133</v>
      </c>
      <c r="H17" s="50" t="s">
        <v>24</v>
      </c>
      <c r="I17" s="56" t="s">
        <v>59</v>
      </c>
      <c r="J17" s="54" t="s">
        <v>76</v>
      </c>
      <c r="K17" s="50" t="s">
        <v>24</v>
      </c>
      <c r="L17" s="56" t="s">
        <v>59</v>
      </c>
      <c r="M17" s="51">
        <f t="shared" si="0"/>
        <v>57</v>
      </c>
      <c r="N17" s="52">
        <f t="shared" si="1"/>
        <v>60</v>
      </c>
      <c r="O17" s="59">
        <v>1</v>
      </c>
      <c r="P17" s="60">
        <v>2</v>
      </c>
      <c r="Q17" s="59">
        <v>0</v>
      </c>
      <c r="R17" s="60">
        <v>1</v>
      </c>
      <c r="S17" s="29" t="s">
        <v>71</v>
      </c>
    </row>
    <row r="18" spans="1:19" ht="30" customHeight="1">
      <c r="A18" s="123" t="s">
        <v>58</v>
      </c>
      <c r="B18" s="68" t="s">
        <v>98</v>
      </c>
      <c r="C18" s="68" t="s">
        <v>104</v>
      </c>
      <c r="D18" s="54" t="s">
        <v>59</v>
      </c>
      <c r="E18" s="50" t="s">
        <v>24</v>
      </c>
      <c r="F18" s="56" t="s">
        <v>108</v>
      </c>
      <c r="G18" s="54" t="s">
        <v>59</v>
      </c>
      <c r="H18" s="50" t="s">
        <v>24</v>
      </c>
      <c r="I18" s="56" t="s">
        <v>77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34</v>
      </c>
      <c r="O18" s="59">
        <v>2</v>
      </c>
      <c r="P18" s="60">
        <v>0</v>
      </c>
      <c r="Q18" s="59">
        <v>1</v>
      </c>
      <c r="R18" s="60">
        <v>0</v>
      </c>
      <c r="S18" s="29" t="s">
        <v>66</v>
      </c>
    </row>
    <row r="19" spans="1:19" ht="30" customHeight="1" thickBot="1">
      <c r="A19" s="123" t="s">
        <v>23</v>
      </c>
      <c r="B19" s="68" t="s">
        <v>99</v>
      </c>
      <c r="C19" s="68" t="s">
        <v>105</v>
      </c>
      <c r="D19" s="54" t="s">
        <v>77</v>
      </c>
      <c r="E19" s="50" t="s">
        <v>24</v>
      </c>
      <c r="F19" s="56" t="s">
        <v>59</v>
      </c>
      <c r="G19" s="54" t="s">
        <v>59</v>
      </c>
      <c r="H19" s="50" t="s">
        <v>24</v>
      </c>
      <c r="I19" s="56" t="s">
        <v>76</v>
      </c>
      <c r="J19" s="54" t="s">
        <v>76</v>
      </c>
      <c r="K19" s="50" t="s">
        <v>24</v>
      </c>
      <c r="L19" s="56" t="s">
        <v>59</v>
      </c>
      <c r="M19" s="51">
        <f t="shared" si="0"/>
        <v>56</v>
      </c>
      <c r="N19" s="52">
        <f t="shared" si="1"/>
        <v>61</v>
      </c>
      <c r="O19" s="59">
        <v>1</v>
      </c>
      <c r="P19" s="60">
        <v>2</v>
      </c>
      <c r="Q19" s="59">
        <v>0</v>
      </c>
      <c r="R19" s="60">
        <v>1</v>
      </c>
      <c r="S19" s="29" t="s">
        <v>71</v>
      </c>
    </row>
    <row r="20" spans="1:19" ht="34.5" customHeight="1" thickBot="1">
      <c r="A20" s="30" t="s">
        <v>16</v>
      </c>
      <c r="B20" s="69" t="s">
        <v>66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299</v>
      </c>
      <c r="N20" s="33">
        <f t="shared" si="2"/>
        <v>288</v>
      </c>
      <c r="O20" s="34">
        <f t="shared" si="2"/>
        <v>9</v>
      </c>
      <c r="P20" s="35">
        <f t="shared" si="2"/>
        <v>8</v>
      </c>
      <c r="Q20" s="34">
        <f t="shared" si="2"/>
        <v>3</v>
      </c>
      <c r="R20" s="33">
        <f t="shared" si="2"/>
        <v>4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6:T32"/>
  <sheetViews>
    <sheetView zoomScale="115" zoomScaleNormal="115" workbookViewId="0" topLeftCell="A2">
      <selection activeCell="B24" sqref="B2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52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67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/>
      <c r="C13" s="67" t="s">
        <v>125</v>
      </c>
      <c r="D13" s="53"/>
      <c r="E13" s="47" t="s">
        <v>24</v>
      </c>
      <c r="F13" s="55"/>
      <c r="G13" s="53"/>
      <c r="H13" s="47" t="s">
        <v>24</v>
      </c>
      <c r="I13" s="55"/>
      <c r="J13" s="53"/>
      <c r="K13" s="47" t="s">
        <v>24</v>
      </c>
      <c r="L13" s="55"/>
      <c r="M13" s="48" t="s">
        <v>61</v>
      </c>
      <c r="N13" s="49" t="s">
        <v>63</v>
      </c>
      <c r="O13" s="57">
        <v>0</v>
      </c>
      <c r="P13" s="58">
        <v>2</v>
      </c>
      <c r="Q13" s="57">
        <v>0</v>
      </c>
      <c r="R13" s="58">
        <v>1</v>
      </c>
      <c r="S13" s="29"/>
    </row>
    <row r="14" spans="1:19" ht="30" customHeight="1">
      <c r="A14" s="123" t="s">
        <v>14</v>
      </c>
      <c r="B14" s="66"/>
      <c r="C14" s="67" t="s">
        <v>126</v>
      </c>
      <c r="D14" s="54"/>
      <c r="E14" s="50" t="s">
        <v>24</v>
      </c>
      <c r="F14" s="56"/>
      <c r="G14" s="54"/>
      <c r="H14" s="50" t="s">
        <v>24</v>
      </c>
      <c r="I14" s="56"/>
      <c r="J14" s="54"/>
      <c r="K14" s="50" t="s">
        <v>24</v>
      </c>
      <c r="L14" s="56"/>
      <c r="M14" s="51">
        <f aca="true" t="shared" si="0" ref="M14:M19">D14+G14+J14</f>
        <v>0</v>
      </c>
      <c r="N14" s="52" t="s">
        <v>63</v>
      </c>
      <c r="O14" s="59">
        <v>0</v>
      </c>
      <c r="P14" s="60">
        <v>2</v>
      </c>
      <c r="Q14" s="59">
        <v>0</v>
      </c>
      <c r="R14" s="60">
        <v>1</v>
      </c>
      <c r="S14" s="29"/>
    </row>
    <row r="15" spans="1:19" ht="30" customHeight="1">
      <c r="A15" s="123" t="s">
        <v>13</v>
      </c>
      <c r="B15" s="66"/>
      <c r="C15" s="67" t="s">
        <v>127</v>
      </c>
      <c r="D15" s="54"/>
      <c r="E15" s="50" t="s">
        <v>24</v>
      </c>
      <c r="F15" s="56"/>
      <c r="G15" s="54"/>
      <c r="H15" s="50" t="s">
        <v>24</v>
      </c>
      <c r="I15" s="56"/>
      <c r="J15" s="54"/>
      <c r="K15" s="50" t="s">
        <v>24</v>
      </c>
      <c r="L15" s="56"/>
      <c r="M15" s="51">
        <f t="shared" si="0"/>
        <v>0</v>
      </c>
      <c r="N15" s="52" t="s">
        <v>63</v>
      </c>
      <c r="O15" s="59">
        <v>0</v>
      </c>
      <c r="P15" s="60">
        <v>2</v>
      </c>
      <c r="Q15" s="59">
        <v>0</v>
      </c>
      <c r="R15" s="60">
        <v>1</v>
      </c>
      <c r="S15" s="29"/>
    </row>
    <row r="16" spans="1:19" ht="30" customHeight="1">
      <c r="A16" s="123" t="s">
        <v>15</v>
      </c>
      <c r="B16" s="68"/>
      <c r="C16" s="68" t="s">
        <v>128</v>
      </c>
      <c r="D16" s="54"/>
      <c r="E16" s="50" t="s">
        <v>24</v>
      </c>
      <c r="F16" s="56"/>
      <c r="G16" s="54"/>
      <c r="H16" s="50" t="s">
        <v>24</v>
      </c>
      <c r="I16" s="56"/>
      <c r="J16" s="54"/>
      <c r="K16" s="50" t="s">
        <v>24</v>
      </c>
      <c r="L16" s="56"/>
      <c r="M16" s="51">
        <f t="shared" si="0"/>
        <v>0</v>
      </c>
      <c r="N16" s="52" t="s">
        <v>63</v>
      </c>
      <c r="O16" s="59">
        <v>0</v>
      </c>
      <c r="P16" s="60">
        <v>2</v>
      </c>
      <c r="Q16" s="59">
        <v>0</v>
      </c>
      <c r="R16" s="60">
        <v>1</v>
      </c>
      <c r="S16" s="29"/>
    </row>
    <row r="17" spans="1:19" ht="30" customHeight="1">
      <c r="A17" s="123" t="s">
        <v>29</v>
      </c>
      <c r="B17" s="68"/>
      <c r="C17" s="68" t="s">
        <v>129</v>
      </c>
      <c r="D17" s="54"/>
      <c r="E17" s="50" t="s">
        <v>24</v>
      </c>
      <c r="F17" s="56"/>
      <c r="G17" s="54"/>
      <c r="H17" s="50" t="s">
        <v>24</v>
      </c>
      <c r="I17" s="56"/>
      <c r="J17" s="54"/>
      <c r="K17" s="50" t="s">
        <v>24</v>
      </c>
      <c r="L17" s="56"/>
      <c r="M17" s="51">
        <f t="shared" si="0"/>
        <v>0</v>
      </c>
      <c r="N17" s="52" t="s">
        <v>63</v>
      </c>
      <c r="O17" s="59">
        <v>0</v>
      </c>
      <c r="P17" s="60">
        <v>2</v>
      </c>
      <c r="Q17" s="59">
        <v>0</v>
      </c>
      <c r="R17" s="60">
        <v>1</v>
      </c>
      <c r="S17" s="29"/>
    </row>
    <row r="18" spans="1:19" ht="30" customHeight="1">
      <c r="A18" s="123" t="s">
        <v>58</v>
      </c>
      <c r="B18" s="68"/>
      <c r="C18" s="68" t="s">
        <v>130</v>
      </c>
      <c r="D18" s="54"/>
      <c r="E18" s="50" t="s">
        <v>24</v>
      </c>
      <c r="F18" s="56"/>
      <c r="G18" s="54"/>
      <c r="H18" s="50" t="s">
        <v>24</v>
      </c>
      <c r="I18" s="56"/>
      <c r="J18" s="54"/>
      <c r="K18" s="50" t="s">
        <v>24</v>
      </c>
      <c r="L18" s="56"/>
      <c r="M18" s="51">
        <f t="shared" si="0"/>
        <v>0</v>
      </c>
      <c r="N18" s="52" t="s">
        <v>63</v>
      </c>
      <c r="O18" s="59">
        <v>0</v>
      </c>
      <c r="P18" s="60">
        <v>2</v>
      </c>
      <c r="Q18" s="59">
        <v>0</v>
      </c>
      <c r="R18" s="60">
        <v>1</v>
      </c>
      <c r="S18" s="29"/>
    </row>
    <row r="19" spans="1:19" ht="30" customHeight="1" thickBot="1">
      <c r="A19" s="123" t="s">
        <v>23</v>
      </c>
      <c r="B19" s="68"/>
      <c r="C19" s="68" t="s">
        <v>131</v>
      </c>
      <c r="D19" s="54"/>
      <c r="E19" s="50" t="s">
        <v>24</v>
      </c>
      <c r="F19" s="56"/>
      <c r="G19" s="54"/>
      <c r="H19" s="50" t="s">
        <v>24</v>
      </c>
      <c r="I19" s="56"/>
      <c r="J19" s="54"/>
      <c r="K19" s="50" t="s">
        <v>24</v>
      </c>
      <c r="L19" s="56"/>
      <c r="M19" s="51">
        <f t="shared" si="0"/>
        <v>0</v>
      </c>
      <c r="N19" s="52" t="s">
        <v>63</v>
      </c>
      <c r="O19" s="59">
        <v>0</v>
      </c>
      <c r="P19" s="60">
        <v>2</v>
      </c>
      <c r="Q19" s="59">
        <v>0</v>
      </c>
      <c r="R19" s="60">
        <v>1</v>
      </c>
      <c r="S19" s="29"/>
    </row>
    <row r="20" spans="1:19" ht="34.5" customHeight="1" thickBot="1">
      <c r="A20" s="30" t="s">
        <v>16</v>
      </c>
      <c r="B20" s="69" t="s">
        <v>67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>SUM(M13:M19)</f>
        <v>0</v>
      </c>
      <c r="N20" s="33">
        <v>294</v>
      </c>
      <c r="O20" s="34">
        <f>SUM(O13:O19)</f>
        <v>0</v>
      </c>
      <c r="P20" s="35">
        <f>SUM(P13:P19)</f>
        <v>14</v>
      </c>
      <c r="Q20" s="34">
        <f>SUM(Q13:Q19)</f>
        <v>0</v>
      </c>
      <c r="R20" s="33">
        <v>7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155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C34" sqref="C3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199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52"/>
      <c r="C9" s="153" t="s">
        <v>200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203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204</v>
      </c>
      <c r="C13" s="67" t="s">
        <v>205</v>
      </c>
      <c r="D13" s="53" t="s">
        <v>78</v>
      </c>
      <c r="E13" s="47" t="s">
        <v>24</v>
      </c>
      <c r="F13" s="55" t="s">
        <v>59</v>
      </c>
      <c r="G13" s="53" t="s">
        <v>70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25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206</v>
      </c>
    </row>
    <row r="14" spans="1:19" ht="30" customHeight="1">
      <c r="A14" s="123" t="s">
        <v>14</v>
      </c>
      <c r="B14" s="66" t="s">
        <v>207</v>
      </c>
      <c r="C14" s="67" t="s">
        <v>208</v>
      </c>
      <c r="D14" s="54" t="s">
        <v>59</v>
      </c>
      <c r="E14" s="50" t="s">
        <v>24</v>
      </c>
      <c r="F14" s="56" t="s">
        <v>70</v>
      </c>
      <c r="G14" s="54" t="s">
        <v>59</v>
      </c>
      <c r="H14" s="50" t="s">
        <v>24</v>
      </c>
      <c r="I14" s="56" t="s">
        <v>42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16</v>
      </c>
      <c r="O14" s="59">
        <v>2</v>
      </c>
      <c r="P14" s="60">
        <v>0</v>
      </c>
      <c r="Q14" s="59">
        <v>1</v>
      </c>
      <c r="R14" s="60">
        <v>0</v>
      </c>
      <c r="S14" s="29" t="s">
        <v>209</v>
      </c>
    </row>
    <row r="15" spans="1:19" ht="30" customHeight="1">
      <c r="A15" s="123" t="s">
        <v>13</v>
      </c>
      <c r="B15" s="66" t="s">
        <v>210</v>
      </c>
      <c r="C15" s="67" t="s">
        <v>211</v>
      </c>
      <c r="D15" s="54" t="s">
        <v>69</v>
      </c>
      <c r="E15" s="50" t="s">
        <v>24</v>
      </c>
      <c r="F15" s="56" t="s">
        <v>59</v>
      </c>
      <c r="G15" s="54" t="s">
        <v>42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15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212</v>
      </c>
    </row>
    <row r="16" spans="1:19" ht="30" customHeight="1">
      <c r="A16" s="123" t="s">
        <v>15</v>
      </c>
      <c r="B16" s="68" t="s">
        <v>213</v>
      </c>
      <c r="C16" s="68" t="s">
        <v>206</v>
      </c>
      <c r="D16" s="54" t="s">
        <v>68</v>
      </c>
      <c r="E16" s="50" t="s">
        <v>24</v>
      </c>
      <c r="F16" s="56" t="s">
        <v>59</v>
      </c>
      <c r="G16" s="54" t="s">
        <v>134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21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214</v>
      </c>
    </row>
    <row r="17" spans="1:19" ht="30" customHeight="1">
      <c r="A17" s="123" t="s">
        <v>29</v>
      </c>
      <c r="B17" s="68" t="s">
        <v>215</v>
      </c>
      <c r="C17" s="68" t="s">
        <v>216</v>
      </c>
      <c r="D17" s="54" t="s">
        <v>70</v>
      </c>
      <c r="E17" s="50" t="s">
        <v>24</v>
      </c>
      <c r="F17" s="56" t="s">
        <v>59</v>
      </c>
      <c r="G17" s="54" t="s">
        <v>70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22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29" t="s">
        <v>217</v>
      </c>
    </row>
    <row r="18" spans="1:19" ht="30" customHeight="1">
      <c r="A18" s="123" t="s">
        <v>218</v>
      </c>
      <c r="B18" s="68" t="s">
        <v>219</v>
      </c>
      <c r="C18" s="68" t="s">
        <v>220</v>
      </c>
      <c r="D18" s="54" t="s">
        <v>70</v>
      </c>
      <c r="E18" s="50" t="s">
        <v>24</v>
      </c>
      <c r="F18" s="56" t="s">
        <v>59</v>
      </c>
      <c r="G18" s="54" t="s">
        <v>64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26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221</v>
      </c>
    </row>
    <row r="19" spans="1:19" ht="30" customHeight="1" thickBot="1">
      <c r="A19" s="123" t="s">
        <v>23</v>
      </c>
      <c r="B19" s="68" t="s">
        <v>222</v>
      </c>
      <c r="C19" s="68" t="s">
        <v>223</v>
      </c>
      <c r="D19" s="54" t="s">
        <v>61</v>
      </c>
      <c r="E19" s="50" t="s">
        <v>24</v>
      </c>
      <c r="F19" s="56" t="s">
        <v>59</v>
      </c>
      <c r="G19" s="54" t="s">
        <v>61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0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222</v>
      </c>
    </row>
    <row r="20" spans="1:19" ht="34.5" customHeight="1" thickBot="1">
      <c r="A20" s="30" t="s">
        <v>16</v>
      </c>
      <c r="B20" s="69"/>
      <c r="C20" s="122" t="s">
        <v>200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151</v>
      </c>
      <c r="N20" s="33">
        <f t="shared" si="2"/>
        <v>268</v>
      </c>
      <c r="O20" s="34">
        <f t="shared" si="2"/>
        <v>2</v>
      </c>
      <c r="P20" s="35">
        <f t="shared" si="2"/>
        <v>12</v>
      </c>
      <c r="Q20" s="34">
        <f t="shared" si="2"/>
        <v>1</v>
      </c>
      <c r="R20" s="33">
        <f t="shared" si="2"/>
        <v>6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6:T32"/>
  <sheetViews>
    <sheetView zoomScale="115" zoomScaleNormal="115" workbookViewId="0" topLeftCell="A1">
      <selection activeCell="F25" sqref="F25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67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109</v>
      </c>
      <c r="C13" s="67" t="s">
        <v>125</v>
      </c>
      <c r="D13" s="53" t="s">
        <v>59</v>
      </c>
      <c r="E13" s="47" t="s">
        <v>24</v>
      </c>
      <c r="F13" s="55" t="s">
        <v>62</v>
      </c>
      <c r="G13" s="53" t="s">
        <v>59</v>
      </c>
      <c r="H13" s="47" t="s">
        <v>24</v>
      </c>
      <c r="I13" s="55" t="s">
        <v>69</v>
      </c>
      <c r="J13" s="53"/>
      <c r="K13" s="47" t="s">
        <v>24</v>
      </c>
      <c r="L13" s="55"/>
      <c r="M13" s="48" t="s">
        <v>63</v>
      </c>
      <c r="N13" s="49" t="s">
        <v>133</v>
      </c>
      <c r="O13" s="57">
        <v>2</v>
      </c>
      <c r="P13" s="58">
        <v>0</v>
      </c>
      <c r="Q13" s="57">
        <v>1</v>
      </c>
      <c r="R13" s="58">
        <v>0</v>
      </c>
      <c r="S13" s="29" t="s">
        <v>75</v>
      </c>
    </row>
    <row r="14" spans="1:19" ht="30" customHeight="1">
      <c r="A14" s="123" t="s">
        <v>14</v>
      </c>
      <c r="B14" s="66" t="s">
        <v>92</v>
      </c>
      <c r="C14" s="67" t="s">
        <v>126</v>
      </c>
      <c r="D14" s="54" t="s">
        <v>59</v>
      </c>
      <c r="E14" s="50" t="s">
        <v>24</v>
      </c>
      <c r="F14" s="56" t="s">
        <v>70</v>
      </c>
      <c r="G14" s="54" t="s">
        <v>59</v>
      </c>
      <c r="H14" s="50" t="s">
        <v>24</v>
      </c>
      <c r="I14" s="56" t="s">
        <v>70</v>
      </c>
      <c r="J14" s="54"/>
      <c r="K14" s="50" t="s">
        <v>24</v>
      </c>
      <c r="L14" s="56"/>
      <c r="M14" s="51">
        <f aca="true" t="shared" si="0" ref="M14:M19">D14+G14+J14</f>
        <v>42</v>
      </c>
      <c r="N14" s="52">
        <f aca="true" t="shared" si="1" ref="N14:N19">F14+I14+L14</f>
        <v>22</v>
      </c>
      <c r="O14" s="59">
        <v>2</v>
      </c>
      <c r="P14" s="60">
        <v>0</v>
      </c>
      <c r="Q14" s="59">
        <v>1</v>
      </c>
      <c r="R14" s="60">
        <v>0</v>
      </c>
      <c r="S14" s="29" t="s">
        <v>67</v>
      </c>
    </row>
    <row r="15" spans="1:19" ht="30" customHeight="1">
      <c r="A15" s="123" t="s">
        <v>13</v>
      </c>
      <c r="B15" s="66" t="s">
        <v>110</v>
      </c>
      <c r="C15" s="67" t="s">
        <v>127</v>
      </c>
      <c r="D15" s="54" t="s">
        <v>59</v>
      </c>
      <c r="E15" s="50" t="s">
        <v>24</v>
      </c>
      <c r="F15" s="56" t="s">
        <v>44</v>
      </c>
      <c r="G15" s="54" t="s">
        <v>59</v>
      </c>
      <c r="H15" s="50" t="s">
        <v>24</v>
      </c>
      <c r="I15" s="56" t="s">
        <v>41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5</v>
      </c>
      <c r="O15" s="59">
        <v>2</v>
      </c>
      <c r="P15" s="60">
        <v>0</v>
      </c>
      <c r="Q15" s="59">
        <v>1</v>
      </c>
      <c r="R15" s="60">
        <v>0</v>
      </c>
      <c r="S15" s="29" t="s">
        <v>75</v>
      </c>
    </row>
    <row r="16" spans="1:19" ht="30" customHeight="1">
      <c r="A16" s="123" t="s">
        <v>15</v>
      </c>
      <c r="B16" s="68" t="s">
        <v>111</v>
      </c>
      <c r="C16" s="68" t="s">
        <v>128</v>
      </c>
      <c r="D16" s="54" t="s">
        <v>59</v>
      </c>
      <c r="E16" s="50" t="s">
        <v>24</v>
      </c>
      <c r="F16" s="56" t="s">
        <v>133</v>
      </c>
      <c r="G16" s="54" t="s">
        <v>59</v>
      </c>
      <c r="H16" s="50" t="s">
        <v>24</v>
      </c>
      <c r="I16" s="56" t="s">
        <v>108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35</v>
      </c>
      <c r="O16" s="59">
        <v>2</v>
      </c>
      <c r="P16" s="60">
        <v>0</v>
      </c>
      <c r="Q16" s="59">
        <v>1</v>
      </c>
      <c r="R16" s="60">
        <v>0</v>
      </c>
      <c r="S16" s="29" t="s">
        <v>67</v>
      </c>
    </row>
    <row r="17" spans="1:19" ht="30" customHeight="1">
      <c r="A17" s="123" t="s">
        <v>29</v>
      </c>
      <c r="B17" s="68" t="s">
        <v>114</v>
      </c>
      <c r="C17" s="68" t="s">
        <v>129</v>
      </c>
      <c r="D17" s="54" t="s">
        <v>59</v>
      </c>
      <c r="E17" s="50" t="s">
        <v>24</v>
      </c>
      <c r="F17" s="56" t="s">
        <v>134</v>
      </c>
      <c r="G17" s="54" t="s">
        <v>59</v>
      </c>
      <c r="H17" s="50" t="s">
        <v>24</v>
      </c>
      <c r="I17" s="56" t="s">
        <v>64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24</v>
      </c>
      <c r="O17" s="59">
        <v>2</v>
      </c>
      <c r="P17" s="60">
        <v>0</v>
      </c>
      <c r="Q17" s="59">
        <v>1</v>
      </c>
      <c r="R17" s="60">
        <v>0</v>
      </c>
      <c r="S17" s="29" t="s">
        <v>75</v>
      </c>
    </row>
    <row r="18" spans="1:19" ht="30" customHeight="1">
      <c r="A18" s="123" t="s">
        <v>58</v>
      </c>
      <c r="B18" s="68" t="s">
        <v>113</v>
      </c>
      <c r="C18" s="68" t="s">
        <v>130</v>
      </c>
      <c r="D18" s="54" t="s">
        <v>59</v>
      </c>
      <c r="E18" s="50" t="s">
        <v>24</v>
      </c>
      <c r="F18" s="56" t="s">
        <v>40</v>
      </c>
      <c r="G18" s="54" t="s">
        <v>59</v>
      </c>
      <c r="H18" s="50" t="s">
        <v>24</v>
      </c>
      <c r="I18" s="56" t="s">
        <v>134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13</v>
      </c>
      <c r="O18" s="59">
        <v>2</v>
      </c>
      <c r="P18" s="60">
        <v>0</v>
      </c>
      <c r="Q18" s="59">
        <v>1</v>
      </c>
      <c r="R18" s="60">
        <v>0</v>
      </c>
      <c r="S18" s="29" t="s">
        <v>67</v>
      </c>
    </row>
    <row r="19" spans="1:19" ht="30" customHeight="1" thickBot="1">
      <c r="A19" s="123" t="s">
        <v>23</v>
      </c>
      <c r="B19" s="68" t="s">
        <v>112</v>
      </c>
      <c r="C19" s="68" t="s">
        <v>131</v>
      </c>
      <c r="D19" s="54" t="s">
        <v>60</v>
      </c>
      <c r="E19" s="50" t="s">
        <v>24</v>
      </c>
      <c r="F19" s="56" t="s">
        <v>59</v>
      </c>
      <c r="G19" s="54" t="s">
        <v>77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24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75</v>
      </c>
    </row>
    <row r="20" spans="1:19" ht="34.5" customHeight="1" thickBot="1">
      <c r="A20" s="30" t="s">
        <v>16</v>
      </c>
      <c r="B20" s="69" t="s">
        <v>5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v>276</v>
      </c>
      <c r="N20" s="33">
        <v>158</v>
      </c>
      <c r="O20" s="34">
        <f>SUM(O13:O19)</f>
        <v>12</v>
      </c>
      <c r="P20" s="35">
        <f>SUM(P13:P19)</f>
        <v>2</v>
      </c>
      <c r="Q20" s="34">
        <f>SUM(Q13:Q19)</f>
        <v>6</v>
      </c>
      <c r="R20" s="33">
        <f>SUM(R13:R19)</f>
        <v>1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B20" sqref="B2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66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52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100</v>
      </c>
      <c r="C13" s="67"/>
      <c r="D13" s="53"/>
      <c r="E13" s="47" t="s">
        <v>24</v>
      </c>
      <c r="F13" s="55"/>
      <c r="G13" s="53"/>
      <c r="H13" s="47" t="s">
        <v>24</v>
      </c>
      <c r="I13" s="55"/>
      <c r="J13" s="53"/>
      <c r="K13" s="47" t="s">
        <v>24</v>
      </c>
      <c r="L13" s="55"/>
      <c r="M13" s="48" t="s">
        <v>63</v>
      </c>
      <c r="N13" s="49">
        <f aca="true" t="shared" si="0" ref="N13:N19">F13+I13+L13</f>
        <v>0</v>
      </c>
      <c r="O13" s="57">
        <v>2</v>
      </c>
      <c r="P13" s="58">
        <v>0</v>
      </c>
      <c r="Q13" s="57">
        <v>1</v>
      </c>
      <c r="R13" s="58">
        <v>0</v>
      </c>
      <c r="S13" s="29"/>
    </row>
    <row r="14" spans="1:19" ht="30" customHeight="1">
      <c r="A14" s="123" t="s">
        <v>14</v>
      </c>
      <c r="B14" s="67" t="s">
        <v>101</v>
      </c>
      <c r="C14" s="67"/>
      <c r="D14" s="54"/>
      <c r="E14" s="50" t="s">
        <v>24</v>
      </c>
      <c r="F14" s="56"/>
      <c r="G14" s="54"/>
      <c r="H14" s="50" t="s">
        <v>24</v>
      </c>
      <c r="I14" s="56"/>
      <c r="J14" s="54"/>
      <c r="K14" s="50" t="s">
        <v>24</v>
      </c>
      <c r="L14" s="56"/>
      <c r="M14" s="51" t="s">
        <v>63</v>
      </c>
      <c r="N14" s="52">
        <f t="shared" si="0"/>
        <v>0</v>
      </c>
      <c r="O14" s="57">
        <v>2</v>
      </c>
      <c r="P14" s="58">
        <v>0</v>
      </c>
      <c r="Q14" s="59">
        <v>1</v>
      </c>
      <c r="R14" s="60">
        <v>0</v>
      </c>
      <c r="S14" s="29"/>
    </row>
    <row r="15" spans="1:19" ht="30" customHeight="1">
      <c r="A15" s="123" t="s">
        <v>13</v>
      </c>
      <c r="B15" s="67" t="s">
        <v>102</v>
      </c>
      <c r="C15" s="67"/>
      <c r="D15" s="54"/>
      <c r="E15" s="50" t="s">
        <v>24</v>
      </c>
      <c r="F15" s="56"/>
      <c r="G15" s="54"/>
      <c r="H15" s="50" t="s">
        <v>24</v>
      </c>
      <c r="I15" s="56"/>
      <c r="J15" s="54"/>
      <c r="K15" s="50" t="s">
        <v>24</v>
      </c>
      <c r="L15" s="56"/>
      <c r="M15" s="51" t="s">
        <v>63</v>
      </c>
      <c r="N15" s="52">
        <f t="shared" si="0"/>
        <v>0</v>
      </c>
      <c r="O15" s="57">
        <v>2</v>
      </c>
      <c r="P15" s="58">
        <v>0</v>
      </c>
      <c r="Q15" s="59">
        <v>1</v>
      </c>
      <c r="R15" s="60">
        <v>0</v>
      </c>
      <c r="S15" s="29"/>
    </row>
    <row r="16" spans="1:19" ht="30" customHeight="1">
      <c r="A16" s="123" t="s">
        <v>15</v>
      </c>
      <c r="B16" s="68"/>
      <c r="C16" s="68"/>
      <c r="D16" s="54"/>
      <c r="E16" s="50" t="s">
        <v>24</v>
      </c>
      <c r="F16" s="56"/>
      <c r="G16" s="54"/>
      <c r="H16" s="50" t="s">
        <v>24</v>
      </c>
      <c r="I16" s="56"/>
      <c r="J16" s="54"/>
      <c r="K16" s="50" t="s">
        <v>24</v>
      </c>
      <c r="L16" s="56"/>
      <c r="M16" s="51" t="s">
        <v>61</v>
      </c>
      <c r="N16" s="52">
        <f t="shared" si="0"/>
        <v>0</v>
      </c>
      <c r="O16" s="57">
        <v>0</v>
      </c>
      <c r="P16" s="58">
        <v>0</v>
      </c>
      <c r="Q16" s="59"/>
      <c r="R16" s="60"/>
      <c r="S16" s="29"/>
    </row>
    <row r="17" spans="1:19" ht="30" customHeight="1">
      <c r="A17" s="123" t="s">
        <v>29</v>
      </c>
      <c r="B17" s="68" t="s">
        <v>103</v>
      </c>
      <c r="C17" s="68"/>
      <c r="D17" s="54"/>
      <c r="E17" s="50" t="s">
        <v>24</v>
      </c>
      <c r="F17" s="56"/>
      <c r="G17" s="54"/>
      <c r="H17" s="50" t="s">
        <v>24</v>
      </c>
      <c r="I17" s="56"/>
      <c r="J17" s="54"/>
      <c r="K17" s="50" t="s">
        <v>24</v>
      </c>
      <c r="L17" s="56"/>
      <c r="M17" s="51" t="s">
        <v>63</v>
      </c>
      <c r="N17" s="52">
        <f t="shared" si="0"/>
        <v>0</v>
      </c>
      <c r="O17" s="57">
        <v>2</v>
      </c>
      <c r="P17" s="58">
        <v>0</v>
      </c>
      <c r="Q17" s="59">
        <v>1</v>
      </c>
      <c r="R17" s="60">
        <v>0</v>
      </c>
      <c r="S17" s="29"/>
    </row>
    <row r="18" spans="1:19" ht="30" customHeight="1">
      <c r="A18" s="123" t="s">
        <v>58</v>
      </c>
      <c r="B18" s="68" t="s">
        <v>193</v>
      </c>
      <c r="C18" s="68"/>
      <c r="D18" s="54"/>
      <c r="E18" s="50" t="s">
        <v>24</v>
      </c>
      <c r="F18" s="56"/>
      <c r="G18" s="54"/>
      <c r="H18" s="50" t="s">
        <v>24</v>
      </c>
      <c r="I18" s="56"/>
      <c r="J18" s="54"/>
      <c r="K18" s="50" t="s">
        <v>24</v>
      </c>
      <c r="L18" s="56"/>
      <c r="M18" s="51" t="s">
        <v>63</v>
      </c>
      <c r="N18" s="52">
        <f t="shared" si="0"/>
        <v>0</v>
      </c>
      <c r="O18" s="57">
        <v>2</v>
      </c>
      <c r="P18" s="58">
        <v>0</v>
      </c>
      <c r="Q18" s="59">
        <v>1</v>
      </c>
      <c r="R18" s="60">
        <v>0</v>
      </c>
      <c r="S18" s="29"/>
    </row>
    <row r="19" spans="1:19" ht="30" customHeight="1" thickBot="1">
      <c r="A19" s="123" t="s">
        <v>23</v>
      </c>
      <c r="B19" s="68" t="s">
        <v>194</v>
      </c>
      <c r="C19" s="68"/>
      <c r="D19" s="54"/>
      <c r="E19" s="50" t="s">
        <v>24</v>
      </c>
      <c r="F19" s="56"/>
      <c r="G19" s="54"/>
      <c r="H19" s="50" t="s">
        <v>24</v>
      </c>
      <c r="I19" s="56"/>
      <c r="J19" s="54"/>
      <c r="K19" s="50" t="s">
        <v>24</v>
      </c>
      <c r="L19" s="56"/>
      <c r="M19" s="51" t="s">
        <v>63</v>
      </c>
      <c r="N19" s="52">
        <f t="shared" si="0"/>
        <v>0</v>
      </c>
      <c r="O19" s="57">
        <v>2</v>
      </c>
      <c r="P19" s="58">
        <v>0</v>
      </c>
      <c r="Q19" s="59">
        <v>1</v>
      </c>
      <c r="R19" s="60">
        <v>0</v>
      </c>
      <c r="S19" s="29"/>
    </row>
    <row r="20" spans="1:19" ht="34.5" customHeight="1" thickBot="1">
      <c r="A20" s="30" t="s">
        <v>79</v>
      </c>
      <c r="B20" s="69"/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v>252</v>
      </c>
      <c r="N20" s="33">
        <f>SUM(N13:N19)</f>
        <v>0</v>
      </c>
      <c r="O20" s="34">
        <f>SUM(O13:O19)</f>
        <v>12</v>
      </c>
      <c r="P20" s="35">
        <f>SUM(P13:P19)</f>
        <v>0</v>
      </c>
      <c r="Q20" s="34">
        <f>SUM(Q13:Q19)</f>
        <v>6</v>
      </c>
      <c r="R20" s="33">
        <f>SUM(R13:R19)</f>
        <v>0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155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6:T32"/>
  <sheetViews>
    <sheetView zoomScale="115" zoomScaleNormal="115" workbookViewId="0" topLeftCell="A7">
      <selection activeCell="M30" sqref="M3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32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65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80</v>
      </c>
      <c r="C13" s="67" t="s">
        <v>93</v>
      </c>
      <c r="D13" s="53" t="s">
        <v>59</v>
      </c>
      <c r="E13" s="47" t="s">
        <v>24</v>
      </c>
      <c r="F13" s="55" t="s">
        <v>132</v>
      </c>
      <c r="G13" s="53" t="s">
        <v>59</v>
      </c>
      <c r="H13" s="47" t="s">
        <v>24</v>
      </c>
      <c r="I13" s="55" t="s">
        <v>108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31</v>
      </c>
      <c r="O13" s="57">
        <v>2</v>
      </c>
      <c r="P13" s="58">
        <v>0</v>
      </c>
      <c r="Q13" s="57">
        <v>1</v>
      </c>
      <c r="R13" s="58">
        <v>0</v>
      </c>
      <c r="S13" s="29" t="s">
        <v>72</v>
      </c>
    </row>
    <row r="14" spans="1:19" ht="30" customHeight="1">
      <c r="A14" s="123" t="s">
        <v>14</v>
      </c>
      <c r="B14" s="66" t="s">
        <v>81</v>
      </c>
      <c r="C14" s="67" t="s">
        <v>119</v>
      </c>
      <c r="D14" s="54" t="s">
        <v>59</v>
      </c>
      <c r="E14" s="50" t="s">
        <v>24</v>
      </c>
      <c r="F14" s="56" t="s">
        <v>132</v>
      </c>
      <c r="G14" s="54" t="s">
        <v>59</v>
      </c>
      <c r="H14" s="50" t="s">
        <v>24</v>
      </c>
      <c r="I14" s="56" t="s">
        <v>132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26</v>
      </c>
      <c r="O14" s="59">
        <v>2</v>
      </c>
      <c r="P14" s="60">
        <v>0</v>
      </c>
      <c r="Q14" s="59">
        <v>1</v>
      </c>
      <c r="R14" s="60">
        <v>0</v>
      </c>
      <c r="S14" s="29" t="s">
        <v>135</v>
      </c>
    </row>
    <row r="15" spans="1:19" ht="30" customHeight="1">
      <c r="A15" s="123" t="s">
        <v>13</v>
      </c>
      <c r="B15" s="66" t="s">
        <v>83</v>
      </c>
      <c r="C15" s="67" t="s">
        <v>120</v>
      </c>
      <c r="D15" s="54" t="s">
        <v>59</v>
      </c>
      <c r="E15" s="50" t="s">
        <v>24</v>
      </c>
      <c r="F15" s="56" t="s">
        <v>77</v>
      </c>
      <c r="G15" s="54" t="s">
        <v>59</v>
      </c>
      <c r="H15" s="50" t="s">
        <v>24</v>
      </c>
      <c r="I15" s="56" t="s">
        <v>76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35</v>
      </c>
      <c r="O15" s="59">
        <v>2</v>
      </c>
      <c r="P15" s="60">
        <v>0</v>
      </c>
      <c r="Q15" s="59">
        <v>1</v>
      </c>
      <c r="R15" s="60">
        <v>0</v>
      </c>
      <c r="S15" s="29" t="s">
        <v>72</v>
      </c>
    </row>
    <row r="16" spans="1:19" ht="30" customHeight="1">
      <c r="A16" s="123" t="s">
        <v>15</v>
      </c>
      <c r="B16" s="68" t="s">
        <v>121</v>
      </c>
      <c r="C16" s="68" t="s">
        <v>96</v>
      </c>
      <c r="D16" s="54" t="s">
        <v>43</v>
      </c>
      <c r="E16" s="50" t="s">
        <v>24</v>
      </c>
      <c r="F16" s="56" t="s">
        <v>59</v>
      </c>
      <c r="G16" s="54" t="s">
        <v>41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9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135</v>
      </c>
    </row>
    <row r="17" spans="1:19" ht="30" customHeight="1">
      <c r="A17" s="123" t="s">
        <v>29</v>
      </c>
      <c r="B17" s="68" t="s">
        <v>124</v>
      </c>
      <c r="C17" s="68" t="s">
        <v>116</v>
      </c>
      <c r="D17" s="54" t="s">
        <v>59</v>
      </c>
      <c r="E17" s="50" t="s">
        <v>24</v>
      </c>
      <c r="F17" s="56" t="s">
        <v>134</v>
      </c>
      <c r="G17" s="54" t="s">
        <v>59</v>
      </c>
      <c r="H17" s="50" t="s">
        <v>24</v>
      </c>
      <c r="I17" s="56" t="s">
        <v>78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23</v>
      </c>
      <c r="O17" s="59">
        <v>2</v>
      </c>
      <c r="P17" s="60">
        <v>0</v>
      </c>
      <c r="Q17" s="59">
        <v>1</v>
      </c>
      <c r="R17" s="60">
        <v>0</v>
      </c>
      <c r="S17" s="29" t="s">
        <v>72</v>
      </c>
    </row>
    <row r="18" spans="1:19" ht="30" customHeight="1">
      <c r="A18" s="123" t="s">
        <v>58</v>
      </c>
      <c r="B18" s="68" t="s">
        <v>122</v>
      </c>
      <c r="C18" s="68" t="s">
        <v>117</v>
      </c>
      <c r="D18" s="54" t="s">
        <v>106</v>
      </c>
      <c r="E18" s="50" t="s">
        <v>24</v>
      </c>
      <c r="F18" s="56" t="s">
        <v>107</v>
      </c>
      <c r="G18" s="54" t="s">
        <v>148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45</v>
      </c>
      <c r="N18" s="52">
        <f t="shared" si="1"/>
        <v>41</v>
      </c>
      <c r="O18" s="59">
        <v>2</v>
      </c>
      <c r="P18" s="60">
        <v>0</v>
      </c>
      <c r="Q18" s="59">
        <v>1</v>
      </c>
      <c r="R18" s="60">
        <v>0</v>
      </c>
      <c r="S18" s="29" t="s">
        <v>135</v>
      </c>
    </row>
    <row r="19" spans="1:19" ht="30" customHeight="1" thickBot="1">
      <c r="A19" s="123" t="s">
        <v>23</v>
      </c>
      <c r="B19" s="68" t="s">
        <v>123</v>
      </c>
      <c r="C19" s="68" t="s">
        <v>118</v>
      </c>
      <c r="D19" s="54" t="s">
        <v>59</v>
      </c>
      <c r="E19" s="50" t="s">
        <v>24</v>
      </c>
      <c r="F19" s="56" t="s">
        <v>133</v>
      </c>
      <c r="G19" s="54" t="s">
        <v>59</v>
      </c>
      <c r="H19" s="50" t="s">
        <v>24</v>
      </c>
      <c r="I19" s="56" t="s">
        <v>60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25</v>
      </c>
      <c r="O19" s="59">
        <v>2</v>
      </c>
      <c r="P19" s="60">
        <v>0</v>
      </c>
      <c r="Q19" s="59">
        <v>1</v>
      </c>
      <c r="R19" s="60">
        <v>0</v>
      </c>
      <c r="S19" s="29" t="s">
        <v>72</v>
      </c>
    </row>
    <row r="20" spans="1:19" ht="34.5" customHeight="1" thickBot="1">
      <c r="A20" s="30" t="s">
        <v>16</v>
      </c>
      <c r="B20" s="69" t="s">
        <v>32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264</v>
      </c>
      <c r="N20" s="33">
        <f t="shared" si="2"/>
        <v>223</v>
      </c>
      <c r="O20" s="34">
        <f t="shared" si="2"/>
        <v>12</v>
      </c>
      <c r="P20" s="35">
        <f t="shared" si="2"/>
        <v>2</v>
      </c>
      <c r="Q20" s="34">
        <f t="shared" si="2"/>
        <v>6</v>
      </c>
      <c r="R20" s="33">
        <f t="shared" si="2"/>
        <v>1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6:T32"/>
  <sheetViews>
    <sheetView zoomScale="115" zoomScaleNormal="115" workbookViewId="0" topLeftCell="A7">
      <selection activeCell="C29" sqref="C29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65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94</v>
      </c>
      <c r="C13" s="67" t="s">
        <v>109</v>
      </c>
      <c r="D13" s="53" t="s">
        <v>41</v>
      </c>
      <c r="E13" s="47" t="s">
        <v>24</v>
      </c>
      <c r="F13" s="55" t="s">
        <v>59</v>
      </c>
      <c r="G13" s="53" t="s">
        <v>62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10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150" t="s">
        <v>162</v>
      </c>
    </row>
    <row r="14" spans="1:19" ht="30" customHeight="1">
      <c r="A14" s="123" t="s">
        <v>14</v>
      </c>
      <c r="B14" s="66" t="s">
        <v>119</v>
      </c>
      <c r="C14" s="67" t="s">
        <v>92</v>
      </c>
      <c r="D14" s="54" t="s">
        <v>60</v>
      </c>
      <c r="E14" s="50" t="s">
        <v>24</v>
      </c>
      <c r="F14" s="56" t="s">
        <v>59</v>
      </c>
      <c r="G14" s="54" t="s">
        <v>134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 t="shared" si="0"/>
        <v>17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150" t="s">
        <v>163</v>
      </c>
    </row>
    <row r="15" spans="1:19" ht="30" customHeight="1">
      <c r="A15" s="123" t="s">
        <v>13</v>
      </c>
      <c r="B15" s="66" t="s">
        <v>143</v>
      </c>
      <c r="C15" s="67" t="s">
        <v>110</v>
      </c>
      <c r="D15" s="54" t="s">
        <v>42</v>
      </c>
      <c r="E15" s="50" t="s">
        <v>24</v>
      </c>
      <c r="F15" s="56" t="s">
        <v>59</v>
      </c>
      <c r="G15" s="54" t="s">
        <v>45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6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150" t="s">
        <v>162</v>
      </c>
    </row>
    <row r="16" spans="1:19" ht="30" customHeight="1">
      <c r="A16" s="123" t="s">
        <v>15</v>
      </c>
      <c r="B16" s="68" t="s">
        <v>96</v>
      </c>
      <c r="C16" s="68" t="s">
        <v>145</v>
      </c>
      <c r="D16" s="54" t="s">
        <v>59</v>
      </c>
      <c r="E16" s="50" t="s">
        <v>24</v>
      </c>
      <c r="F16" s="56" t="s">
        <v>133</v>
      </c>
      <c r="G16" s="54" t="s">
        <v>59</v>
      </c>
      <c r="H16" s="50" t="s">
        <v>24</v>
      </c>
      <c r="I16" s="56" t="s">
        <v>77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33</v>
      </c>
      <c r="O16" s="59">
        <v>2</v>
      </c>
      <c r="P16" s="60">
        <v>0</v>
      </c>
      <c r="Q16" s="59">
        <v>1</v>
      </c>
      <c r="R16" s="60">
        <v>0</v>
      </c>
      <c r="S16" s="150" t="s">
        <v>163</v>
      </c>
    </row>
    <row r="17" spans="1:19" ht="30" customHeight="1">
      <c r="A17" s="123" t="s">
        <v>29</v>
      </c>
      <c r="B17" s="68" t="s">
        <v>144</v>
      </c>
      <c r="C17" s="68" t="s">
        <v>115</v>
      </c>
      <c r="D17" s="54" t="s">
        <v>69</v>
      </c>
      <c r="E17" s="50" t="s">
        <v>24</v>
      </c>
      <c r="F17" s="56" t="s">
        <v>59</v>
      </c>
      <c r="G17" s="54" t="s">
        <v>40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14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150" t="s">
        <v>162</v>
      </c>
    </row>
    <row r="18" spans="1:19" ht="30" customHeight="1">
      <c r="A18" s="123" t="s">
        <v>58</v>
      </c>
      <c r="B18" s="68" t="s">
        <v>117</v>
      </c>
      <c r="C18" s="68"/>
      <c r="D18" s="54" t="s">
        <v>59</v>
      </c>
      <c r="E18" s="50" t="s">
        <v>24</v>
      </c>
      <c r="F18" s="56" t="s">
        <v>61</v>
      </c>
      <c r="G18" s="54" t="s">
        <v>59</v>
      </c>
      <c r="H18" s="50" t="s">
        <v>24</v>
      </c>
      <c r="I18" s="56" t="s">
        <v>61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0</v>
      </c>
      <c r="O18" s="59">
        <v>2</v>
      </c>
      <c r="P18" s="60">
        <v>0</v>
      </c>
      <c r="Q18" s="59">
        <v>1</v>
      </c>
      <c r="R18" s="60">
        <v>0</v>
      </c>
      <c r="S18" s="150" t="s">
        <v>163</v>
      </c>
    </row>
    <row r="19" spans="1:19" ht="30" customHeight="1" thickBot="1">
      <c r="A19" s="123" t="s">
        <v>23</v>
      </c>
      <c r="B19" s="68" t="s">
        <v>118</v>
      </c>
      <c r="C19" s="68" t="s">
        <v>146</v>
      </c>
      <c r="D19" s="54" t="s">
        <v>60</v>
      </c>
      <c r="E19" s="50" t="s">
        <v>24</v>
      </c>
      <c r="F19" s="56" t="s">
        <v>59</v>
      </c>
      <c r="G19" s="54" t="s">
        <v>43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14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150" t="s">
        <v>162</v>
      </c>
    </row>
    <row r="20" spans="1:19" ht="34.5" customHeight="1" thickBot="1">
      <c r="A20" s="30" t="s">
        <v>16</v>
      </c>
      <c r="B20" s="69" t="s">
        <v>5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>SUM(M13:M19)</f>
        <v>145</v>
      </c>
      <c r="N20" s="33">
        <f>SUM(N13:N19)</f>
        <v>243</v>
      </c>
      <c r="O20" s="34">
        <f>SUM(O13:O19)</f>
        <v>4</v>
      </c>
      <c r="P20" s="35">
        <f>SUM(P13:P19)</f>
        <v>10</v>
      </c>
      <c r="Q20" s="34">
        <f>SUM(Q13:Q19)</f>
        <v>2</v>
      </c>
      <c r="R20" s="33">
        <v>5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164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O32" sqref="O32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52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32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/>
      <c r="C13" s="66" t="s">
        <v>80</v>
      </c>
      <c r="D13" s="53"/>
      <c r="E13" s="47" t="s">
        <v>24</v>
      </c>
      <c r="F13" s="55"/>
      <c r="G13" s="53"/>
      <c r="H13" s="47" t="s">
        <v>24</v>
      </c>
      <c r="I13" s="55"/>
      <c r="J13" s="53"/>
      <c r="K13" s="47" t="s">
        <v>24</v>
      </c>
      <c r="L13" s="55"/>
      <c r="M13" s="48">
        <f aca="true" t="shared" si="0" ref="M13:M19">D13+G13+J13</f>
        <v>0</v>
      </c>
      <c r="N13" s="49" t="s">
        <v>63</v>
      </c>
      <c r="O13" s="57">
        <v>0</v>
      </c>
      <c r="P13" s="58">
        <v>2</v>
      </c>
      <c r="Q13" s="57">
        <v>0</v>
      </c>
      <c r="R13" s="58">
        <v>1</v>
      </c>
      <c r="S13" s="29"/>
    </row>
    <row r="14" spans="1:19" ht="30" customHeight="1">
      <c r="A14" s="123" t="s">
        <v>14</v>
      </c>
      <c r="B14" s="66"/>
      <c r="C14" s="66" t="s">
        <v>81</v>
      </c>
      <c r="D14" s="54"/>
      <c r="E14" s="50" t="s">
        <v>24</v>
      </c>
      <c r="F14" s="56"/>
      <c r="G14" s="54"/>
      <c r="H14" s="50" t="s">
        <v>24</v>
      </c>
      <c r="I14" s="56"/>
      <c r="J14" s="54"/>
      <c r="K14" s="50" t="s">
        <v>24</v>
      </c>
      <c r="L14" s="56"/>
      <c r="M14" s="51">
        <f t="shared" si="0"/>
        <v>0</v>
      </c>
      <c r="N14" s="52" t="s">
        <v>63</v>
      </c>
      <c r="O14" s="57">
        <v>0</v>
      </c>
      <c r="P14" s="58">
        <v>2</v>
      </c>
      <c r="Q14" s="57">
        <v>0</v>
      </c>
      <c r="R14" s="58">
        <v>1</v>
      </c>
      <c r="S14" s="29"/>
    </row>
    <row r="15" spans="1:19" ht="30" customHeight="1">
      <c r="A15" s="123" t="s">
        <v>13</v>
      </c>
      <c r="B15" s="66"/>
      <c r="C15" s="66" t="s">
        <v>83</v>
      </c>
      <c r="D15" s="54"/>
      <c r="E15" s="50" t="s">
        <v>24</v>
      </c>
      <c r="F15" s="56"/>
      <c r="G15" s="54"/>
      <c r="H15" s="50" t="s">
        <v>24</v>
      </c>
      <c r="I15" s="56"/>
      <c r="J15" s="54"/>
      <c r="K15" s="50" t="s">
        <v>24</v>
      </c>
      <c r="L15" s="56"/>
      <c r="M15" s="51">
        <f t="shared" si="0"/>
        <v>0</v>
      </c>
      <c r="N15" s="52" t="s">
        <v>63</v>
      </c>
      <c r="O15" s="57">
        <v>0</v>
      </c>
      <c r="P15" s="58">
        <v>2</v>
      </c>
      <c r="Q15" s="57">
        <v>0</v>
      </c>
      <c r="R15" s="58">
        <v>1</v>
      </c>
      <c r="S15" s="29"/>
    </row>
    <row r="16" spans="1:19" ht="30" customHeight="1">
      <c r="A16" s="123" t="s">
        <v>15</v>
      </c>
      <c r="B16" s="68"/>
      <c r="C16" s="68" t="s">
        <v>121</v>
      </c>
      <c r="D16" s="54"/>
      <c r="E16" s="50" t="s">
        <v>24</v>
      </c>
      <c r="F16" s="56"/>
      <c r="G16" s="54"/>
      <c r="H16" s="50" t="s">
        <v>24</v>
      </c>
      <c r="I16" s="56"/>
      <c r="J16" s="54"/>
      <c r="K16" s="50" t="s">
        <v>24</v>
      </c>
      <c r="L16" s="56"/>
      <c r="M16" s="51">
        <f t="shared" si="0"/>
        <v>0</v>
      </c>
      <c r="N16" s="52" t="s">
        <v>63</v>
      </c>
      <c r="O16" s="57">
        <v>0</v>
      </c>
      <c r="P16" s="58">
        <v>2</v>
      </c>
      <c r="Q16" s="57">
        <v>0</v>
      </c>
      <c r="R16" s="58">
        <v>1</v>
      </c>
      <c r="S16" s="29"/>
    </row>
    <row r="17" spans="1:19" ht="30" customHeight="1">
      <c r="A17" s="123" t="s">
        <v>29</v>
      </c>
      <c r="B17" s="68"/>
      <c r="C17" s="68" t="s">
        <v>124</v>
      </c>
      <c r="D17" s="54"/>
      <c r="E17" s="50" t="s">
        <v>24</v>
      </c>
      <c r="F17" s="56"/>
      <c r="G17" s="54"/>
      <c r="H17" s="50" t="s">
        <v>24</v>
      </c>
      <c r="I17" s="56"/>
      <c r="J17" s="54"/>
      <c r="K17" s="50" t="s">
        <v>24</v>
      </c>
      <c r="L17" s="56"/>
      <c r="M17" s="51">
        <f t="shared" si="0"/>
        <v>0</v>
      </c>
      <c r="N17" s="52" t="s">
        <v>63</v>
      </c>
      <c r="O17" s="57">
        <v>0</v>
      </c>
      <c r="P17" s="58">
        <v>2</v>
      </c>
      <c r="Q17" s="57">
        <v>0</v>
      </c>
      <c r="R17" s="58">
        <v>1</v>
      </c>
      <c r="S17" s="29"/>
    </row>
    <row r="18" spans="1:19" ht="30" customHeight="1">
      <c r="A18" s="123" t="s">
        <v>58</v>
      </c>
      <c r="B18" s="68"/>
      <c r="C18" s="68" t="s">
        <v>122</v>
      </c>
      <c r="D18" s="54"/>
      <c r="E18" s="50" t="s">
        <v>24</v>
      </c>
      <c r="F18" s="56"/>
      <c r="G18" s="54"/>
      <c r="H18" s="50" t="s">
        <v>24</v>
      </c>
      <c r="I18" s="56"/>
      <c r="J18" s="54"/>
      <c r="K18" s="50" t="s">
        <v>24</v>
      </c>
      <c r="L18" s="56"/>
      <c r="M18" s="51">
        <f t="shared" si="0"/>
        <v>0</v>
      </c>
      <c r="N18" s="52" t="s">
        <v>63</v>
      </c>
      <c r="O18" s="57">
        <v>0</v>
      </c>
      <c r="P18" s="58">
        <v>2</v>
      </c>
      <c r="Q18" s="57">
        <v>0</v>
      </c>
      <c r="R18" s="58">
        <v>1</v>
      </c>
      <c r="S18" s="29"/>
    </row>
    <row r="19" spans="1:19" ht="30" customHeight="1" thickBot="1">
      <c r="A19" s="123" t="s">
        <v>23</v>
      </c>
      <c r="B19" s="68"/>
      <c r="C19" s="68" t="s">
        <v>123</v>
      </c>
      <c r="D19" s="54"/>
      <c r="E19" s="50" t="s">
        <v>24</v>
      </c>
      <c r="F19" s="56"/>
      <c r="G19" s="54"/>
      <c r="H19" s="50" t="s">
        <v>24</v>
      </c>
      <c r="I19" s="56"/>
      <c r="J19" s="54"/>
      <c r="K19" s="50" t="s">
        <v>24</v>
      </c>
      <c r="L19" s="56"/>
      <c r="M19" s="51">
        <f t="shared" si="0"/>
        <v>0</v>
      </c>
      <c r="N19" s="52" t="s">
        <v>63</v>
      </c>
      <c r="O19" s="57">
        <v>0</v>
      </c>
      <c r="P19" s="58">
        <v>2</v>
      </c>
      <c r="Q19" s="57">
        <v>0</v>
      </c>
      <c r="R19" s="58">
        <v>1</v>
      </c>
      <c r="S19" s="29"/>
    </row>
    <row r="20" spans="1:19" ht="34.5" customHeight="1" thickBot="1">
      <c r="A20" s="30" t="s">
        <v>16</v>
      </c>
      <c r="B20" s="69" t="s">
        <v>32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1" ref="M20:R20">SUM(M13:M19)</f>
        <v>0</v>
      </c>
      <c r="N20" s="33">
        <v>294</v>
      </c>
      <c r="O20" s="34">
        <f t="shared" si="1"/>
        <v>0</v>
      </c>
      <c r="P20" s="35">
        <f t="shared" si="1"/>
        <v>14</v>
      </c>
      <c r="Q20" s="34">
        <f t="shared" si="1"/>
        <v>0</v>
      </c>
      <c r="R20" s="33">
        <f t="shared" si="1"/>
        <v>7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155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2">
      <selection activeCell="N24" sqref="N2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67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66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140</v>
      </c>
      <c r="C13" s="67" t="s">
        <v>136</v>
      </c>
      <c r="D13" s="53" t="s">
        <v>59</v>
      </c>
      <c r="E13" s="47" t="s">
        <v>24</v>
      </c>
      <c r="F13" s="55" t="s">
        <v>132</v>
      </c>
      <c r="G13" s="53" t="s">
        <v>59</v>
      </c>
      <c r="H13" s="47" t="s">
        <v>24</v>
      </c>
      <c r="I13" s="55" t="s">
        <v>76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32</v>
      </c>
      <c r="O13" s="57">
        <v>2</v>
      </c>
      <c r="P13" s="58">
        <v>0</v>
      </c>
      <c r="Q13" s="57">
        <v>1</v>
      </c>
      <c r="R13" s="58">
        <v>0</v>
      </c>
      <c r="S13" s="29" t="s">
        <v>166</v>
      </c>
    </row>
    <row r="14" spans="1:19" ht="30" customHeight="1">
      <c r="A14" s="123" t="s">
        <v>14</v>
      </c>
      <c r="B14" s="66" t="s">
        <v>125</v>
      </c>
      <c r="C14" s="67" t="s">
        <v>100</v>
      </c>
      <c r="D14" s="54" t="s">
        <v>59</v>
      </c>
      <c r="E14" s="50" t="s">
        <v>24</v>
      </c>
      <c r="F14" s="56" t="s">
        <v>62</v>
      </c>
      <c r="G14" s="54" t="s">
        <v>59</v>
      </c>
      <c r="H14" s="50" t="s">
        <v>24</v>
      </c>
      <c r="I14" s="56" t="s">
        <v>78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21</v>
      </c>
      <c r="O14" s="59">
        <v>2</v>
      </c>
      <c r="P14" s="60">
        <v>0</v>
      </c>
      <c r="Q14" s="59">
        <v>1</v>
      </c>
      <c r="R14" s="60">
        <v>0</v>
      </c>
      <c r="S14" s="29" t="s">
        <v>167</v>
      </c>
    </row>
    <row r="15" spans="1:19" ht="30" customHeight="1">
      <c r="A15" s="123" t="s">
        <v>13</v>
      </c>
      <c r="B15" s="66" t="s">
        <v>141</v>
      </c>
      <c r="C15" s="67" t="s">
        <v>102</v>
      </c>
      <c r="D15" s="54" t="s">
        <v>69</v>
      </c>
      <c r="E15" s="50" t="s">
        <v>24</v>
      </c>
      <c r="F15" s="56" t="s">
        <v>59</v>
      </c>
      <c r="G15" s="54" t="s">
        <v>59</v>
      </c>
      <c r="H15" s="50" t="s">
        <v>24</v>
      </c>
      <c r="I15" s="56" t="s">
        <v>77</v>
      </c>
      <c r="J15" s="54" t="s">
        <v>59</v>
      </c>
      <c r="K15" s="50" t="s">
        <v>24</v>
      </c>
      <c r="L15" s="56" t="s">
        <v>77</v>
      </c>
      <c r="M15" s="51">
        <f t="shared" si="0"/>
        <v>52</v>
      </c>
      <c r="N15" s="52">
        <f t="shared" si="1"/>
        <v>53</v>
      </c>
      <c r="O15" s="59">
        <v>2</v>
      </c>
      <c r="P15" s="60">
        <v>1</v>
      </c>
      <c r="Q15" s="59">
        <v>1</v>
      </c>
      <c r="R15" s="60">
        <v>0</v>
      </c>
      <c r="S15" s="29" t="s">
        <v>166</v>
      </c>
    </row>
    <row r="16" spans="1:19" ht="30" customHeight="1">
      <c r="A16" s="123" t="s">
        <v>15</v>
      </c>
      <c r="B16" s="68" t="s">
        <v>127</v>
      </c>
      <c r="C16" s="68" t="s">
        <v>137</v>
      </c>
      <c r="D16" s="54" t="s">
        <v>59</v>
      </c>
      <c r="E16" s="50" t="s">
        <v>24</v>
      </c>
      <c r="F16" s="56" t="s">
        <v>77</v>
      </c>
      <c r="G16" s="54" t="s">
        <v>59</v>
      </c>
      <c r="H16" s="50" t="s">
        <v>24</v>
      </c>
      <c r="I16" s="56" t="s">
        <v>132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29</v>
      </c>
      <c r="O16" s="59">
        <v>2</v>
      </c>
      <c r="P16" s="60">
        <v>0</v>
      </c>
      <c r="Q16" s="59">
        <v>1</v>
      </c>
      <c r="R16" s="60">
        <v>0</v>
      </c>
      <c r="S16" s="29" t="s">
        <v>167</v>
      </c>
    </row>
    <row r="17" spans="1:19" ht="30" customHeight="1">
      <c r="A17" s="123" t="s">
        <v>29</v>
      </c>
      <c r="B17" s="68" t="s">
        <v>142</v>
      </c>
      <c r="C17" s="68" t="s">
        <v>138</v>
      </c>
      <c r="D17" s="54" t="s">
        <v>59</v>
      </c>
      <c r="E17" s="50" t="s">
        <v>24</v>
      </c>
      <c r="F17" s="56" t="s">
        <v>77</v>
      </c>
      <c r="G17" s="54" t="s">
        <v>59</v>
      </c>
      <c r="H17" s="50" t="s">
        <v>24</v>
      </c>
      <c r="I17" s="56" t="s">
        <v>77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32</v>
      </c>
      <c r="O17" s="59">
        <v>2</v>
      </c>
      <c r="P17" s="60">
        <v>0</v>
      </c>
      <c r="Q17" s="59">
        <v>1</v>
      </c>
      <c r="R17" s="60">
        <v>0</v>
      </c>
      <c r="S17" s="29" t="s">
        <v>166</v>
      </c>
    </row>
    <row r="18" spans="1:19" ht="30" customHeight="1">
      <c r="A18" s="123" t="s">
        <v>58</v>
      </c>
      <c r="B18" s="68" t="s">
        <v>130</v>
      </c>
      <c r="C18" s="68"/>
      <c r="D18" s="54" t="s">
        <v>59</v>
      </c>
      <c r="E18" s="50" t="s">
        <v>24</v>
      </c>
      <c r="F18" s="56" t="s">
        <v>61</v>
      </c>
      <c r="G18" s="54" t="s">
        <v>59</v>
      </c>
      <c r="H18" s="50" t="s">
        <v>24</v>
      </c>
      <c r="I18" s="56" t="s">
        <v>61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0</v>
      </c>
      <c r="O18" s="59">
        <v>2</v>
      </c>
      <c r="P18" s="60">
        <v>0</v>
      </c>
      <c r="Q18" s="59">
        <v>1</v>
      </c>
      <c r="R18" s="60">
        <v>0</v>
      </c>
      <c r="S18" s="29" t="s">
        <v>167</v>
      </c>
    </row>
    <row r="19" spans="1:19" ht="30" customHeight="1" thickBot="1">
      <c r="A19" s="123" t="s">
        <v>23</v>
      </c>
      <c r="B19" s="68" t="s">
        <v>131</v>
      </c>
      <c r="C19" s="68" t="s">
        <v>139</v>
      </c>
      <c r="D19" s="54" t="s">
        <v>59</v>
      </c>
      <c r="E19" s="50" t="s">
        <v>24</v>
      </c>
      <c r="F19" s="56" t="s">
        <v>68</v>
      </c>
      <c r="G19" s="54" t="s">
        <v>59</v>
      </c>
      <c r="H19" s="50" t="s">
        <v>24</v>
      </c>
      <c r="I19" s="56" t="s">
        <v>64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27</v>
      </c>
      <c r="O19" s="59">
        <v>2</v>
      </c>
      <c r="P19" s="60">
        <v>0</v>
      </c>
      <c r="Q19" s="59">
        <v>1</v>
      </c>
      <c r="R19" s="60">
        <v>0</v>
      </c>
      <c r="S19" s="29" t="s">
        <v>166</v>
      </c>
    </row>
    <row r="20" spans="1:19" ht="34.5" customHeight="1" thickBot="1">
      <c r="A20" s="30" t="s">
        <v>16</v>
      </c>
      <c r="B20" s="69" t="s">
        <v>67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304</v>
      </c>
      <c r="N20" s="33">
        <f t="shared" si="2"/>
        <v>194</v>
      </c>
      <c r="O20" s="34">
        <f t="shared" si="2"/>
        <v>14</v>
      </c>
      <c r="P20" s="35">
        <f t="shared" si="2"/>
        <v>1</v>
      </c>
      <c r="Q20" s="34">
        <f t="shared" si="2"/>
        <v>7</v>
      </c>
      <c r="R20" s="33">
        <f t="shared" si="2"/>
        <v>0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6:T32"/>
  <sheetViews>
    <sheetView zoomScale="115" zoomScaleNormal="115" workbookViewId="0" topLeftCell="A7">
      <selection activeCell="S19" sqref="S19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66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109</v>
      </c>
      <c r="C13" s="67" t="s">
        <v>150</v>
      </c>
      <c r="D13" s="53" t="s">
        <v>59</v>
      </c>
      <c r="E13" s="47" t="s">
        <v>24</v>
      </c>
      <c r="F13" s="55" t="s">
        <v>42</v>
      </c>
      <c r="G13" s="53" t="s">
        <v>59</v>
      </c>
      <c r="H13" s="47" t="s">
        <v>24</v>
      </c>
      <c r="I13" s="55" t="s">
        <v>70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16</v>
      </c>
      <c r="O13" s="59">
        <v>2</v>
      </c>
      <c r="P13" s="60">
        <v>0</v>
      </c>
      <c r="Q13" s="59">
        <v>1</v>
      </c>
      <c r="R13" s="60">
        <v>0</v>
      </c>
      <c r="S13" s="29" t="s">
        <v>163</v>
      </c>
    </row>
    <row r="14" spans="1:19" ht="30" customHeight="1">
      <c r="A14" s="123" t="s">
        <v>14</v>
      </c>
      <c r="B14" s="66" t="s">
        <v>92</v>
      </c>
      <c r="C14" s="67" t="s">
        <v>101</v>
      </c>
      <c r="D14" s="54" t="s">
        <v>59</v>
      </c>
      <c r="E14" s="50" t="s">
        <v>24</v>
      </c>
      <c r="F14" s="56" t="s">
        <v>69</v>
      </c>
      <c r="G14" s="54" t="s">
        <v>59</v>
      </c>
      <c r="H14" s="50" t="s">
        <v>24</v>
      </c>
      <c r="I14" s="56" t="s">
        <v>64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25</v>
      </c>
      <c r="O14" s="59">
        <v>2</v>
      </c>
      <c r="P14" s="60">
        <v>0</v>
      </c>
      <c r="Q14" s="59">
        <v>1</v>
      </c>
      <c r="R14" s="60">
        <v>0</v>
      </c>
      <c r="S14" s="29" t="s">
        <v>167</v>
      </c>
    </row>
    <row r="15" spans="1:19" ht="30" customHeight="1">
      <c r="A15" s="123" t="s">
        <v>13</v>
      </c>
      <c r="B15" s="66" t="s">
        <v>110</v>
      </c>
      <c r="C15" s="67" t="s">
        <v>102</v>
      </c>
      <c r="D15" s="54" t="s">
        <v>59</v>
      </c>
      <c r="E15" s="50" t="s">
        <v>24</v>
      </c>
      <c r="F15" s="56" t="s">
        <v>70</v>
      </c>
      <c r="G15" s="54" t="s">
        <v>59</v>
      </c>
      <c r="H15" s="50" t="s">
        <v>24</v>
      </c>
      <c r="I15" s="56" t="s">
        <v>64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26</v>
      </c>
      <c r="O15" s="59">
        <v>2</v>
      </c>
      <c r="P15" s="60">
        <v>0</v>
      </c>
      <c r="Q15" s="59">
        <v>1</v>
      </c>
      <c r="R15" s="60">
        <v>0</v>
      </c>
      <c r="S15" s="29" t="s">
        <v>163</v>
      </c>
    </row>
    <row r="16" spans="1:19" ht="30" customHeight="1">
      <c r="A16" s="123" t="s">
        <v>15</v>
      </c>
      <c r="B16" s="68" t="s">
        <v>145</v>
      </c>
      <c r="C16" s="68" t="s">
        <v>137</v>
      </c>
      <c r="D16" s="54" t="s">
        <v>59</v>
      </c>
      <c r="E16" s="50" t="s">
        <v>24</v>
      </c>
      <c r="F16" s="56" t="s">
        <v>133</v>
      </c>
      <c r="G16" s="54" t="s">
        <v>59</v>
      </c>
      <c r="H16" s="50" t="s">
        <v>24</v>
      </c>
      <c r="I16" s="56" t="s">
        <v>62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24</v>
      </c>
      <c r="O16" s="59">
        <v>2</v>
      </c>
      <c r="P16" s="60">
        <v>0</v>
      </c>
      <c r="Q16" s="59">
        <v>1</v>
      </c>
      <c r="R16" s="60">
        <v>0</v>
      </c>
      <c r="S16" s="29" t="s">
        <v>167</v>
      </c>
    </row>
    <row r="17" spans="1:19" ht="30" customHeight="1">
      <c r="A17" s="123" t="s">
        <v>29</v>
      </c>
      <c r="B17" s="68" t="s">
        <v>152</v>
      </c>
      <c r="C17" s="68" t="s">
        <v>151</v>
      </c>
      <c r="D17" s="54" t="s">
        <v>59</v>
      </c>
      <c r="E17" s="50" t="s">
        <v>24</v>
      </c>
      <c r="F17" s="56" t="s">
        <v>134</v>
      </c>
      <c r="G17" s="54" t="s">
        <v>59</v>
      </c>
      <c r="H17" s="50" t="s">
        <v>24</v>
      </c>
      <c r="I17" s="56" t="s">
        <v>77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25</v>
      </c>
      <c r="O17" s="59">
        <v>2</v>
      </c>
      <c r="P17" s="60">
        <v>0</v>
      </c>
      <c r="Q17" s="59">
        <v>1</v>
      </c>
      <c r="R17" s="60">
        <v>0</v>
      </c>
      <c r="S17" s="29" t="s">
        <v>163</v>
      </c>
    </row>
    <row r="18" spans="1:19" ht="30" customHeight="1">
      <c r="A18" s="123" t="s">
        <v>58</v>
      </c>
      <c r="B18" s="68" t="s">
        <v>153</v>
      </c>
      <c r="C18" s="68" t="s">
        <v>156</v>
      </c>
      <c r="D18" s="54" t="s">
        <v>59</v>
      </c>
      <c r="E18" s="50" t="s">
        <v>24</v>
      </c>
      <c r="F18" s="56" t="s">
        <v>68</v>
      </c>
      <c r="G18" s="54" t="s">
        <v>59</v>
      </c>
      <c r="H18" s="50" t="s">
        <v>24</v>
      </c>
      <c r="I18" s="56" t="s">
        <v>42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17</v>
      </c>
      <c r="O18" s="59">
        <v>2</v>
      </c>
      <c r="P18" s="60">
        <v>0</v>
      </c>
      <c r="Q18" s="59">
        <v>1</v>
      </c>
      <c r="R18" s="60">
        <v>0</v>
      </c>
      <c r="S18" s="29" t="s">
        <v>167</v>
      </c>
    </row>
    <row r="19" spans="1:19" ht="30" customHeight="1" thickBot="1">
      <c r="A19" s="123" t="s">
        <v>23</v>
      </c>
      <c r="B19" s="68"/>
      <c r="C19" s="68"/>
      <c r="D19" s="54"/>
      <c r="E19" s="50" t="s">
        <v>24</v>
      </c>
      <c r="F19" s="56"/>
      <c r="G19" s="54"/>
      <c r="H19" s="50" t="s">
        <v>24</v>
      </c>
      <c r="I19" s="56"/>
      <c r="J19" s="54"/>
      <c r="K19" s="50" t="s">
        <v>24</v>
      </c>
      <c r="L19" s="56"/>
      <c r="M19" s="51">
        <f t="shared" si="0"/>
        <v>0</v>
      </c>
      <c r="N19" s="52">
        <f t="shared" si="1"/>
        <v>0</v>
      </c>
      <c r="O19" s="59"/>
      <c r="P19" s="60"/>
      <c r="Q19" s="59"/>
      <c r="R19" s="60"/>
      <c r="S19" s="29"/>
    </row>
    <row r="20" spans="1:19" ht="34.5" customHeight="1" thickBot="1">
      <c r="A20" s="30" t="s">
        <v>16</v>
      </c>
      <c r="B20" s="69" t="s">
        <v>5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252</v>
      </c>
      <c r="N20" s="33">
        <f t="shared" si="2"/>
        <v>133</v>
      </c>
      <c r="O20" s="34">
        <f t="shared" si="2"/>
        <v>12</v>
      </c>
      <c r="P20" s="35">
        <f t="shared" si="2"/>
        <v>0</v>
      </c>
      <c r="Q20" s="34">
        <f t="shared" si="2"/>
        <v>6</v>
      </c>
      <c r="R20" s="33">
        <f t="shared" si="2"/>
        <v>0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165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E24" sqref="E2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32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67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80</v>
      </c>
      <c r="C13" s="66" t="s">
        <v>140</v>
      </c>
      <c r="D13" s="53" t="s">
        <v>59</v>
      </c>
      <c r="E13" s="47" t="s">
        <v>24</v>
      </c>
      <c r="F13" s="55" t="s">
        <v>68</v>
      </c>
      <c r="G13" s="53" t="s">
        <v>59</v>
      </c>
      <c r="H13" s="47" t="s">
        <v>24</v>
      </c>
      <c r="I13" s="55" t="s">
        <v>68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24</v>
      </c>
      <c r="O13" s="57">
        <v>2</v>
      </c>
      <c r="P13" s="58">
        <v>0</v>
      </c>
      <c r="Q13" s="57">
        <v>1</v>
      </c>
      <c r="R13" s="58">
        <v>0</v>
      </c>
      <c r="S13" s="150" t="s">
        <v>163</v>
      </c>
    </row>
    <row r="14" spans="1:19" ht="30" customHeight="1">
      <c r="A14" s="123" t="s">
        <v>14</v>
      </c>
      <c r="B14" s="66" t="s">
        <v>81</v>
      </c>
      <c r="C14" s="66" t="s">
        <v>125</v>
      </c>
      <c r="D14" s="54" t="s">
        <v>77</v>
      </c>
      <c r="E14" s="50" t="s">
        <v>24</v>
      </c>
      <c r="F14" s="56" t="s">
        <v>59</v>
      </c>
      <c r="G14" s="54" t="s">
        <v>59</v>
      </c>
      <c r="H14" s="50" t="s">
        <v>24</v>
      </c>
      <c r="I14" s="56" t="s">
        <v>77</v>
      </c>
      <c r="J14" s="54" t="s">
        <v>59</v>
      </c>
      <c r="K14" s="50" t="s">
        <v>24</v>
      </c>
      <c r="L14" s="56" t="s">
        <v>76</v>
      </c>
      <c r="M14" s="51">
        <f t="shared" si="0"/>
        <v>58</v>
      </c>
      <c r="N14" s="52">
        <f t="shared" si="1"/>
        <v>56</v>
      </c>
      <c r="O14" s="59">
        <v>2</v>
      </c>
      <c r="P14" s="60">
        <v>1</v>
      </c>
      <c r="Q14" s="59">
        <v>1</v>
      </c>
      <c r="R14" s="60">
        <v>0</v>
      </c>
      <c r="S14" s="150" t="s">
        <v>166</v>
      </c>
    </row>
    <row r="15" spans="1:19" ht="30" customHeight="1">
      <c r="A15" s="123" t="s">
        <v>13</v>
      </c>
      <c r="B15" s="66" t="s">
        <v>82</v>
      </c>
      <c r="C15" s="66" t="s">
        <v>141</v>
      </c>
      <c r="D15" s="54" t="s">
        <v>68</v>
      </c>
      <c r="E15" s="50" t="s">
        <v>24</v>
      </c>
      <c r="F15" s="56" t="s">
        <v>59</v>
      </c>
      <c r="G15" s="54" t="s">
        <v>43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18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150" t="s">
        <v>163</v>
      </c>
    </row>
    <row r="16" spans="1:19" ht="30" customHeight="1">
      <c r="A16" s="123" t="s">
        <v>15</v>
      </c>
      <c r="B16" s="68" t="s">
        <v>168</v>
      </c>
      <c r="C16" s="68" t="s">
        <v>127</v>
      </c>
      <c r="D16" s="54" t="s">
        <v>64</v>
      </c>
      <c r="E16" s="50" t="s">
        <v>24</v>
      </c>
      <c r="F16" s="56" t="s">
        <v>59</v>
      </c>
      <c r="G16" s="54" t="s">
        <v>59</v>
      </c>
      <c r="H16" s="50" t="s">
        <v>24</v>
      </c>
      <c r="I16" s="56" t="s">
        <v>77</v>
      </c>
      <c r="J16" s="54" t="s">
        <v>59</v>
      </c>
      <c r="K16" s="50" t="s">
        <v>24</v>
      </c>
      <c r="L16" s="56" t="s">
        <v>64</v>
      </c>
      <c r="M16" s="51">
        <f t="shared" si="0"/>
        <v>57</v>
      </c>
      <c r="N16" s="52">
        <f t="shared" si="1"/>
        <v>52</v>
      </c>
      <c r="O16" s="59">
        <v>2</v>
      </c>
      <c r="P16" s="60">
        <v>1</v>
      </c>
      <c r="Q16" s="59">
        <v>1</v>
      </c>
      <c r="R16" s="60">
        <v>0</v>
      </c>
      <c r="S16" s="150" t="s">
        <v>166</v>
      </c>
    </row>
    <row r="17" spans="1:19" ht="30" customHeight="1">
      <c r="A17" s="123" t="s">
        <v>29</v>
      </c>
      <c r="B17" s="68" t="s">
        <v>124</v>
      </c>
      <c r="C17" s="68" t="s">
        <v>171</v>
      </c>
      <c r="D17" s="54" t="s">
        <v>59</v>
      </c>
      <c r="E17" s="50" t="s">
        <v>24</v>
      </c>
      <c r="F17" s="56" t="s">
        <v>77</v>
      </c>
      <c r="G17" s="54" t="s">
        <v>106</v>
      </c>
      <c r="H17" s="50" t="s">
        <v>24</v>
      </c>
      <c r="I17" s="56" t="s">
        <v>107</v>
      </c>
      <c r="J17" s="54"/>
      <c r="K17" s="50" t="s">
        <v>24</v>
      </c>
      <c r="L17" s="56"/>
      <c r="M17" s="51">
        <f t="shared" si="0"/>
        <v>43</v>
      </c>
      <c r="N17" s="52">
        <f t="shared" si="1"/>
        <v>36</v>
      </c>
      <c r="O17" s="57">
        <v>2</v>
      </c>
      <c r="P17" s="58">
        <v>0</v>
      </c>
      <c r="Q17" s="57">
        <v>1</v>
      </c>
      <c r="R17" s="58">
        <v>0</v>
      </c>
      <c r="S17" s="150" t="s">
        <v>163</v>
      </c>
    </row>
    <row r="18" spans="1:19" ht="30" customHeight="1">
      <c r="A18" s="123" t="s">
        <v>58</v>
      </c>
      <c r="B18" s="68" t="s">
        <v>169</v>
      </c>
      <c r="C18" s="68" t="s">
        <v>172</v>
      </c>
      <c r="D18" s="54" t="s">
        <v>42</v>
      </c>
      <c r="E18" s="50" t="s">
        <v>24</v>
      </c>
      <c r="F18" s="56" t="s">
        <v>59</v>
      </c>
      <c r="G18" s="54" t="s">
        <v>68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17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150" t="s">
        <v>166</v>
      </c>
    </row>
    <row r="19" spans="1:19" ht="30" customHeight="1" thickBot="1">
      <c r="A19" s="123" t="s">
        <v>23</v>
      </c>
      <c r="B19" s="68" t="s">
        <v>170</v>
      </c>
      <c r="C19" s="68" t="s">
        <v>173</v>
      </c>
      <c r="D19" s="54" t="s">
        <v>59</v>
      </c>
      <c r="E19" s="50" t="s">
        <v>24</v>
      </c>
      <c r="F19" s="56" t="s">
        <v>70</v>
      </c>
      <c r="G19" s="54" t="s">
        <v>59</v>
      </c>
      <c r="H19" s="50" t="s">
        <v>24</v>
      </c>
      <c r="I19" s="56" t="s">
        <v>76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30</v>
      </c>
      <c r="O19" s="57">
        <v>2</v>
      </c>
      <c r="P19" s="58">
        <v>0</v>
      </c>
      <c r="Q19" s="57">
        <v>1</v>
      </c>
      <c r="R19" s="58">
        <v>0</v>
      </c>
      <c r="S19" s="150" t="s">
        <v>163</v>
      </c>
    </row>
    <row r="20" spans="1:19" ht="34.5" customHeight="1" thickBot="1">
      <c r="A20" s="30" t="s">
        <v>16</v>
      </c>
      <c r="B20" s="69" t="s">
        <v>32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277</v>
      </c>
      <c r="N20" s="33">
        <f t="shared" si="2"/>
        <v>282</v>
      </c>
      <c r="O20" s="34">
        <f t="shared" si="2"/>
        <v>10</v>
      </c>
      <c r="P20" s="35">
        <f t="shared" si="2"/>
        <v>6</v>
      </c>
      <c r="Q20" s="34">
        <f t="shared" si="2"/>
        <v>5</v>
      </c>
      <c r="R20" s="33">
        <f t="shared" si="2"/>
        <v>2</v>
      </c>
      <c r="S20" s="121" t="s">
        <v>157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D4" sqref="D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1" ht="12.75">
      <c r="A1" s="1">
        <v>4</v>
      </c>
    </row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65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147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94</v>
      </c>
      <c r="C13" s="67"/>
      <c r="D13" s="53"/>
      <c r="E13" s="47" t="s">
        <v>24</v>
      </c>
      <c r="F13" s="55"/>
      <c r="G13" s="53"/>
      <c r="H13" s="47" t="s">
        <v>24</v>
      </c>
      <c r="I13" s="55"/>
      <c r="J13" s="53"/>
      <c r="K13" s="47" t="s">
        <v>24</v>
      </c>
      <c r="L13" s="55"/>
      <c r="M13" s="48" t="s">
        <v>63</v>
      </c>
      <c r="N13" s="49">
        <f>F13+I13+L13</f>
        <v>0</v>
      </c>
      <c r="O13" s="57">
        <v>2</v>
      </c>
      <c r="P13" s="58">
        <v>0</v>
      </c>
      <c r="Q13" s="57">
        <v>1</v>
      </c>
      <c r="R13" s="58">
        <v>0</v>
      </c>
      <c r="S13" s="29"/>
    </row>
    <row r="14" spans="1:19" ht="30" customHeight="1">
      <c r="A14" s="123" t="s">
        <v>14</v>
      </c>
      <c r="B14" s="66" t="s">
        <v>119</v>
      </c>
      <c r="C14" s="67"/>
      <c r="D14" s="54"/>
      <c r="E14" s="50" t="s">
        <v>24</v>
      </c>
      <c r="F14" s="56"/>
      <c r="G14" s="54"/>
      <c r="H14" s="50" t="s">
        <v>24</v>
      </c>
      <c r="I14" s="56"/>
      <c r="J14" s="54"/>
      <c r="K14" s="50" t="s">
        <v>24</v>
      </c>
      <c r="L14" s="56"/>
      <c r="M14" s="48" t="s">
        <v>63</v>
      </c>
      <c r="N14" s="49">
        <f aca="true" t="shared" si="0" ref="N14:N19">F14+I14+L14</f>
        <v>0</v>
      </c>
      <c r="O14" s="57">
        <v>2</v>
      </c>
      <c r="P14" s="58">
        <v>0</v>
      </c>
      <c r="Q14" s="59">
        <v>1</v>
      </c>
      <c r="R14" s="60">
        <v>0</v>
      </c>
      <c r="S14" s="29"/>
    </row>
    <row r="15" spans="1:19" ht="30" customHeight="1">
      <c r="A15" s="123" t="s">
        <v>13</v>
      </c>
      <c r="B15" s="66" t="s">
        <v>143</v>
      </c>
      <c r="C15" s="67"/>
      <c r="D15" s="54"/>
      <c r="E15" s="50" t="s">
        <v>24</v>
      </c>
      <c r="F15" s="56"/>
      <c r="G15" s="54"/>
      <c r="H15" s="50" t="s">
        <v>24</v>
      </c>
      <c r="I15" s="56"/>
      <c r="J15" s="54"/>
      <c r="K15" s="50" t="s">
        <v>24</v>
      </c>
      <c r="L15" s="56"/>
      <c r="M15" s="48" t="s">
        <v>63</v>
      </c>
      <c r="N15" s="49">
        <f t="shared" si="0"/>
        <v>0</v>
      </c>
      <c r="O15" s="57">
        <v>2</v>
      </c>
      <c r="P15" s="58">
        <v>0</v>
      </c>
      <c r="Q15" s="59">
        <v>1</v>
      </c>
      <c r="R15" s="60">
        <v>0</v>
      </c>
      <c r="S15" s="29"/>
    </row>
    <row r="16" spans="1:19" ht="30" customHeight="1">
      <c r="A16" s="123" t="s">
        <v>15</v>
      </c>
      <c r="B16" s="68" t="s">
        <v>96</v>
      </c>
      <c r="C16" s="68"/>
      <c r="D16" s="54"/>
      <c r="E16" s="50" t="s">
        <v>24</v>
      </c>
      <c r="F16" s="56"/>
      <c r="G16" s="54"/>
      <c r="H16" s="50" t="s">
        <v>24</v>
      </c>
      <c r="I16" s="56"/>
      <c r="J16" s="54"/>
      <c r="K16" s="50" t="s">
        <v>24</v>
      </c>
      <c r="L16" s="56"/>
      <c r="M16" s="48" t="s">
        <v>63</v>
      </c>
      <c r="N16" s="49">
        <f t="shared" si="0"/>
        <v>0</v>
      </c>
      <c r="O16" s="57">
        <v>2</v>
      </c>
      <c r="P16" s="58">
        <v>0</v>
      </c>
      <c r="Q16" s="59">
        <v>1</v>
      </c>
      <c r="R16" s="60">
        <v>0</v>
      </c>
      <c r="S16" s="29"/>
    </row>
    <row r="17" spans="1:19" ht="30" customHeight="1">
      <c r="A17" s="123" t="s">
        <v>29</v>
      </c>
      <c r="B17" s="68" t="s">
        <v>144</v>
      </c>
      <c r="C17" s="68"/>
      <c r="D17" s="54"/>
      <c r="E17" s="50" t="s">
        <v>24</v>
      </c>
      <c r="F17" s="56"/>
      <c r="G17" s="54"/>
      <c r="H17" s="50" t="s">
        <v>24</v>
      </c>
      <c r="I17" s="56"/>
      <c r="J17" s="54"/>
      <c r="K17" s="50" t="s">
        <v>24</v>
      </c>
      <c r="L17" s="56"/>
      <c r="M17" s="48" t="s">
        <v>63</v>
      </c>
      <c r="N17" s="49">
        <f t="shared" si="0"/>
        <v>0</v>
      </c>
      <c r="O17" s="57">
        <v>2</v>
      </c>
      <c r="P17" s="58">
        <v>0</v>
      </c>
      <c r="Q17" s="59">
        <v>1</v>
      </c>
      <c r="R17" s="60">
        <v>0</v>
      </c>
      <c r="S17" s="29"/>
    </row>
    <row r="18" spans="1:19" ht="30" customHeight="1">
      <c r="A18" s="123" t="s">
        <v>58</v>
      </c>
      <c r="B18" s="68" t="s">
        <v>117</v>
      </c>
      <c r="C18" s="68"/>
      <c r="D18" s="54"/>
      <c r="E18" s="50" t="s">
        <v>24</v>
      </c>
      <c r="F18" s="56"/>
      <c r="G18" s="54"/>
      <c r="H18" s="50" t="s">
        <v>24</v>
      </c>
      <c r="I18" s="56"/>
      <c r="J18" s="54"/>
      <c r="K18" s="50" t="s">
        <v>24</v>
      </c>
      <c r="L18" s="56"/>
      <c r="M18" s="48" t="s">
        <v>63</v>
      </c>
      <c r="N18" s="49">
        <f t="shared" si="0"/>
        <v>0</v>
      </c>
      <c r="O18" s="57">
        <v>2</v>
      </c>
      <c r="P18" s="58">
        <v>0</v>
      </c>
      <c r="Q18" s="59">
        <v>1</v>
      </c>
      <c r="R18" s="60">
        <v>0</v>
      </c>
      <c r="S18" s="29"/>
    </row>
    <row r="19" spans="1:19" ht="30" customHeight="1" thickBot="1">
      <c r="A19" s="123" t="s">
        <v>23</v>
      </c>
      <c r="B19" s="68" t="s">
        <v>118</v>
      </c>
      <c r="C19" s="68"/>
      <c r="D19" s="54"/>
      <c r="E19" s="50" t="s">
        <v>24</v>
      </c>
      <c r="F19" s="56"/>
      <c r="G19" s="54"/>
      <c r="H19" s="50" t="s">
        <v>24</v>
      </c>
      <c r="I19" s="56"/>
      <c r="J19" s="54"/>
      <c r="K19" s="50" t="s">
        <v>24</v>
      </c>
      <c r="L19" s="56"/>
      <c r="M19" s="48" t="s">
        <v>63</v>
      </c>
      <c r="N19" s="49">
        <f t="shared" si="0"/>
        <v>0</v>
      </c>
      <c r="O19" s="57">
        <v>2</v>
      </c>
      <c r="P19" s="58">
        <v>0</v>
      </c>
      <c r="Q19" s="59">
        <v>1</v>
      </c>
      <c r="R19" s="60">
        <v>0</v>
      </c>
      <c r="S19" s="29"/>
    </row>
    <row r="20" spans="1:19" ht="34.5" customHeight="1" thickBot="1">
      <c r="A20" s="30" t="s">
        <v>16</v>
      </c>
      <c r="B20" s="69" t="s">
        <v>158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v>294</v>
      </c>
      <c r="N20" s="33">
        <f>SUM(N13:N19)</f>
        <v>0</v>
      </c>
      <c r="O20" s="34">
        <f>SUM(O13:O19)</f>
        <v>14</v>
      </c>
      <c r="P20" s="35">
        <f>SUM(P13:P19)</f>
        <v>0</v>
      </c>
      <c r="Q20" s="34">
        <f>SUM(Q13:Q19)</f>
        <v>7</v>
      </c>
      <c r="R20" s="33">
        <f>SUM(R13:R19)</f>
        <v>0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155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J25" sqref="J25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147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/>
      <c r="C13" s="66" t="s">
        <v>109</v>
      </c>
      <c r="D13" s="53"/>
      <c r="E13" s="47" t="s">
        <v>24</v>
      </c>
      <c r="F13" s="55"/>
      <c r="G13" s="53"/>
      <c r="H13" s="47" t="s">
        <v>24</v>
      </c>
      <c r="I13" s="55"/>
      <c r="J13" s="53"/>
      <c r="K13" s="47" t="s">
        <v>24</v>
      </c>
      <c r="L13" s="55"/>
      <c r="M13" s="48">
        <f aca="true" t="shared" si="0" ref="M13:M19">D13+G13+J13</f>
        <v>0</v>
      </c>
      <c r="N13" s="49" t="s">
        <v>63</v>
      </c>
      <c r="O13" s="57">
        <v>0</v>
      </c>
      <c r="P13" s="58">
        <v>2</v>
      </c>
      <c r="Q13" s="57">
        <v>0</v>
      </c>
      <c r="R13" s="58">
        <v>1</v>
      </c>
      <c r="S13" s="29"/>
    </row>
    <row r="14" spans="1:19" ht="30" customHeight="1">
      <c r="A14" s="123" t="s">
        <v>14</v>
      </c>
      <c r="B14" s="66"/>
      <c r="C14" s="66" t="s">
        <v>92</v>
      </c>
      <c r="D14" s="54"/>
      <c r="E14" s="50" t="s">
        <v>24</v>
      </c>
      <c r="F14" s="56"/>
      <c r="G14" s="54"/>
      <c r="H14" s="50" t="s">
        <v>24</v>
      </c>
      <c r="I14" s="56"/>
      <c r="J14" s="54"/>
      <c r="K14" s="50" t="s">
        <v>24</v>
      </c>
      <c r="L14" s="56"/>
      <c r="M14" s="48">
        <f t="shared" si="0"/>
        <v>0</v>
      </c>
      <c r="N14" s="49" t="s">
        <v>63</v>
      </c>
      <c r="O14" s="57">
        <v>0</v>
      </c>
      <c r="P14" s="58">
        <v>2</v>
      </c>
      <c r="Q14" s="57">
        <v>0</v>
      </c>
      <c r="R14" s="58">
        <v>1</v>
      </c>
      <c r="S14" s="29"/>
    </row>
    <row r="15" spans="1:19" ht="30" customHeight="1">
      <c r="A15" s="123" t="s">
        <v>13</v>
      </c>
      <c r="B15" s="66"/>
      <c r="C15" s="66" t="s">
        <v>110</v>
      </c>
      <c r="D15" s="54"/>
      <c r="E15" s="50" t="s">
        <v>24</v>
      </c>
      <c r="F15" s="56"/>
      <c r="G15" s="54"/>
      <c r="H15" s="50" t="s">
        <v>24</v>
      </c>
      <c r="I15" s="56"/>
      <c r="J15" s="54"/>
      <c r="K15" s="50" t="s">
        <v>24</v>
      </c>
      <c r="L15" s="56"/>
      <c r="M15" s="48">
        <f t="shared" si="0"/>
        <v>0</v>
      </c>
      <c r="N15" s="49" t="s">
        <v>63</v>
      </c>
      <c r="O15" s="57">
        <v>0</v>
      </c>
      <c r="P15" s="58">
        <v>2</v>
      </c>
      <c r="Q15" s="57">
        <v>0</v>
      </c>
      <c r="R15" s="58">
        <v>1</v>
      </c>
      <c r="S15" s="29"/>
    </row>
    <row r="16" spans="1:19" ht="30" customHeight="1">
      <c r="A16" s="123" t="s">
        <v>15</v>
      </c>
      <c r="B16" s="68"/>
      <c r="C16" s="68" t="s">
        <v>145</v>
      </c>
      <c r="D16" s="54"/>
      <c r="E16" s="50" t="s">
        <v>24</v>
      </c>
      <c r="F16" s="56"/>
      <c r="G16" s="54"/>
      <c r="H16" s="50" t="s">
        <v>24</v>
      </c>
      <c r="I16" s="56"/>
      <c r="J16" s="54"/>
      <c r="K16" s="50" t="s">
        <v>24</v>
      </c>
      <c r="L16" s="56"/>
      <c r="M16" s="48">
        <f t="shared" si="0"/>
        <v>0</v>
      </c>
      <c r="N16" s="49" t="s">
        <v>63</v>
      </c>
      <c r="O16" s="57">
        <v>0</v>
      </c>
      <c r="P16" s="58">
        <v>2</v>
      </c>
      <c r="Q16" s="57">
        <v>0</v>
      </c>
      <c r="R16" s="58">
        <v>1</v>
      </c>
      <c r="S16" s="29"/>
    </row>
    <row r="17" spans="1:19" ht="30" customHeight="1">
      <c r="A17" s="123" t="s">
        <v>29</v>
      </c>
      <c r="B17" s="68"/>
      <c r="C17" s="68" t="s">
        <v>152</v>
      </c>
      <c r="D17" s="54"/>
      <c r="E17" s="50" t="s">
        <v>24</v>
      </c>
      <c r="F17" s="56"/>
      <c r="G17" s="54"/>
      <c r="H17" s="50" t="s">
        <v>24</v>
      </c>
      <c r="I17" s="56"/>
      <c r="J17" s="54"/>
      <c r="K17" s="50" t="s">
        <v>24</v>
      </c>
      <c r="L17" s="56"/>
      <c r="M17" s="48">
        <f t="shared" si="0"/>
        <v>0</v>
      </c>
      <c r="N17" s="49" t="s">
        <v>63</v>
      </c>
      <c r="O17" s="57">
        <v>0</v>
      </c>
      <c r="P17" s="58">
        <v>2</v>
      </c>
      <c r="Q17" s="57">
        <v>0</v>
      </c>
      <c r="R17" s="58">
        <v>1</v>
      </c>
      <c r="S17" s="29"/>
    </row>
    <row r="18" spans="1:19" ht="30" customHeight="1">
      <c r="A18" s="123" t="s">
        <v>58</v>
      </c>
      <c r="B18" s="68"/>
      <c r="C18" s="68" t="s">
        <v>153</v>
      </c>
      <c r="D18" s="54"/>
      <c r="E18" s="50" t="s">
        <v>24</v>
      </c>
      <c r="F18" s="56"/>
      <c r="G18" s="54"/>
      <c r="H18" s="50" t="s">
        <v>24</v>
      </c>
      <c r="I18" s="56"/>
      <c r="J18" s="54"/>
      <c r="K18" s="50" t="s">
        <v>24</v>
      </c>
      <c r="L18" s="56"/>
      <c r="M18" s="48">
        <f t="shared" si="0"/>
        <v>0</v>
      </c>
      <c r="N18" s="49" t="s">
        <v>63</v>
      </c>
      <c r="O18" s="57">
        <v>0</v>
      </c>
      <c r="P18" s="58">
        <v>2</v>
      </c>
      <c r="Q18" s="57">
        <v>0</v>
      </c>
      <c r="R18" s="58">
        <v>1</v>
      </c>
      <c r="S18" s="29"/>
    </row>
    <row r="19" spans="1:19" ht="30" customHeight="1" thickBot="1">
      <c r="A19" s="123" t="s">
        <v>23</v>
      </c>
      <c r="B19" s="68"/>
      <c r="C19" s="68"/>
      <c r="D19" s="54"/>
      <c r="E19" s="50" t="s">
        <v>24</v>
      </c>
      <c r="F19" s="56"/>
      <c r="G19" s="54"/>
      <c r="H19" s="50" t="s">
        <v>24</v>
      </c>
      <c r="I19" s="56"/>
      <c r="J19" s="54"/>
      <c r="K19" s="50" t="s">
        <v>24</v>
      </c>
      <c r="L19" s="56"/>
      <c r="M19" s="51">
        <f t="shared" si="0"/>
        <v>0</v>
      </c>
      <c r="N19" s="52">
        <f>F19+I19+L19</f>
        <v>0</v>
      </c>
      <c r="O19" s="59"/>
      <c r="P19" s="60"/>
      <c r="Q19" s="59"/>
      <c r="R19" s="60"/>
      <c r="S19" s="29"/>
    </row>
    <row r="20" spans="1:19" ht="34.5" customHeight="1" thickBot="1">
      <c r="A20" s="30" t="s">
        <v>16</v>
      </c>
      <c r="B20" s="69" t="s">
        <v>5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v>252</v>
      </c>
      <c r="N20" s="33">
        <f>SUM(N13:N19)</f>
        <v>0</v>
      </c>
      <c r="O20" s="34">
        <f>SUM(O13:O19)</f>
        <v>0</v>
      </c>
      <c r="P20" s="35">
        <f>SUM(P13:P19)</f>
        <v>12</v>
      </c>
      <c r="Q20" s="34">
        <f>SUM(Q13:Q19)</f>
        <v>0</v>
      </c>
      <c r="R20" s="33">
        <f>SUM(R13:R19)</f>
        <v>6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165</v>
      </c>
    </row>
    <row r="25" spans="1:2" ht="19.5" customHeight="1">
      <c r="A25" s="40"/>
      <c r="B25" s="1" t="s">
        <v>155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3">
      <selection activeCell="C35" sqref="C35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54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C9" s="152" t="s">
        <v>147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203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224</v>
      </c>
      <c r="C13" s="67" t="s">
        <v>225</v>
      </c>
      <c r="D13" s="53" t="s">
        <v>59</v>
      </c>
      <c r="E13" s="47" t="s">
        <v>24</v>
      </c>
      <c r="F13" s="55" t="s">
        <v>78</v>
      </c>
      <c r="G13" s="53" t="s">
        <v>59</v>
      </c>
      <c r="H13" s="47" t="s">
        <v>24</v>
      </c>
      <c r="I13" s="55" t="s">
        <v>133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31</v>
      </c>
      <c r="O13" s="57">
        <v>2</v>
      </c>
      <c r="P13" s="58">
        <v>0</v>
      </c>
      <c r="Q13" s="57">
        <v>1</v>
      </c>
      <c r="R13" s="58">
        <v>0</v>
      </c>
      <c r="S13" s="29" t="s">
        <v>226</v>
      </c>
    </row>
    <row r="14" spans="1:19" ht="30" customHeight="1">
      <c r="A14" s="123" t="s">
        <v>14</v>
      </c>
      <c r="B14" s="66" t="s">
        <v>227</v>
      </c>
      <c r="C14" s="67" t="s">
        <v>228</v>
      </c>
      <c r="D14" s="54" t="s">
        <v>59</v>
      </c>
      <c r="E14" s="50" t="s">
        <v>24</v>
      </c>
      <c r="F14" s="56" t="s">
        <v>69</v>
      </c>
      <c r="G14" s="54" t="s">
        <v>59</v>
      </c>
      <c r="H14" s="50" t="s">
        <v>24</v>
      </c>
      <c r="I14" s="56" t="s">
        <v>43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16</v>
      </c>
      <c r="O14" s="59">
        <v>2</v>
      </c>
      <c r="P14" s="60">
        <v>0</v>
      </c>
      <c r="Q14" s="59">
        <v>1</v>
      </c>
      <c r="R14" s="60">
        <v>0</v>
      </c>
      <c r="S14" s="29" t="s">
        <v>229</v>
      </c>
    </row>
    <row r="15" spans="1:19" ht="30" customHeight="1">
      <c r="A15" s="123" t="s">
        <v>13</v>
      </c>
      <c r="B15" s="66" t="s">
        <v>230</v>
      </c>
      <c r="C15" s="67" t="s">
        <v>231</v>
      </c>
      <c r="D15" s="54" t="s">
        <v>59</v>
      </c>
      <c r="E15" s="50" t="s">
        <v>24</v>
      </c>
      <c r="F15" s="56" t="s">
        <v>43</v>
      </c>
      <c r="G15" s="54" t="s">
        <v>59</v>
      </c>
      <c r="H15" s="50" t="s">
        <v>24</v>
      </c>
      <c r="I15" s="56" t="s">
        <v>60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14</v>
      </c>
      <c r="O15" s="59">
        <v>2</v>
      </c>
      <c r="P15" s="60">
        <v>0</v>
      </c>
      <c r="Q15" s="59">
        <v>1</v>
      </c>
      <c r="R15" s="60">
        <v>0</v>
      </c>
      <c r="S15" s="29" t="s">
        <v>232</v>
      </c>
    </row>
    <row r="16" spans="1:19" ht="30" customHeight="1">
      <c r="A16" s="123" t="s">
        <v>15</v>
      </c>
      <c r="B16" s="68" t="s">
        <v>233</v>
      </c>
      <c r="C16" s="68" t="s">
        <v>234</v>
      </c>
      <c r="D16" s="54" t="s">
        <v>59</v>
      </c>
      <c r="E16" s="50" t="s">
        <v>24</v>
      </c>
      <c r="F16" s="56" t="s">
        <v>42</v>
      </c>
      <c r="G16" s="54" t="s">
        <v>59</v>
      </c>
      <c r="H16" s="50" t="s">
        <v>24</v>
      </c>
      <c r="I16" s="56" t="s">
        <v>62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12</v>
      </c>
      <c r="O16" s="59">
        <v>2</v>
      </c>
      <c r="P16" s="60">
        <v>0</v>
      </c>
      <c r="Q16" s="59">
        <v>1</v>
      </c>
      <c r="R16" s="60">
        <v>0</v>
      </c>
      <c r="S16" s="29" t="s">
        <v>235</v>
      </c>
    </row>
    <row r="17" spans="1:19" ht="30" customHeight="1">
      <c r="A17" s="123" t="s">
        <v>29</v>
      </c>
      <c r="B17" s="68" t="s">
        <v>236</v>
      </c>
      <c r="C17" s="68" t="s">
        <v>237</v>
      </c>
      <c r="D17" s="54" t="s">
        <v>59</v>
      </c>
      <c r="E17" s="50" t="s">
        <v>24</v>
      </c>
      <c r="F17" s="56" t="s">
        <v>78</v>
      </c>
      <c r="G17" s="54" t="s">
        <v>59</v>
      </c>
      <c r="H17" s="50" t="s">
        <v>24</v>
      </c>
      <c r="I17" s="56" t="s">
        <v>69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24</v>
      </c>
      <c r="O17" s="59">
        <v>2</v>
      </c>
      <c r="P17" s="60">
        <v>0</v>
      </c>
      <c r="Q17" s="59">
        <v>1</v>
      </c>
      <c r="R17" s="60">
        <v>0</v>
      </c>
      <c r="S17" s="29" t="s">
        <v>238</v>
      </c>
    </row>
    <row r="18" spans="1:19" ht="30" customHeight="1">
      <c r="A18" s="123" t="s">
        <v>218</v>
      </c>
      <c r="B18" s="68" t="s">
        <v>239</v>
      </c>
      <c r="C18" s="68" t="s">
        <v>240</v>
      </c>
      <c r="D18" s="54" t="s">
        <v>59</v>
      </c>
      <c r="E18" s="50" t="s">
        <v>24</v>
      </c>
      <c r="F18" s="56" t="s">
        <v>43</v>
      </c>
      <c r="G18" s="54" t="s">
        <v>59</v>
      </c>
      <c r="H18" s="50" t="s">
        <v>24</v>
      </c>
      <c r="I18" s="56" t="s">
        <v>133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23</v>
      </c>
      <c r="O18" s="59">
        <v>2</v>
      </c>
      <c r="P18" s="60">
        <v>0</v>
      </c>
      <c r="Q18" s="59">
        <v>1</v>
      </c>
      <c r="R18" s="60">
        <v>0</v>
      </c>
      <c r="S18" s="29" t="s">
        <v>233</v>
      </c>
    </row>
    <row r="19" spans="1:19" ht="30" customHeight="1" thickBot="1">
      <c r="A19" s="123" t="s">
        <v>23</v>
      </c>
      <c r="B19" s="68" t="s">
        <v>241</v>
      </c>
      <c r="C19" s="68" t="s">
        <v>242</v>
      </c>
      <c r="D19" s="54" t="s">
        <v>59</v>
      </c>
      <c r="E19" s="50" t="s">
        <v>24</v>
      </c>
      <c r="F19" s="56" t="s">
        <v>133</v>
      </c>
      <c r="G19" s="54" t="s">
        <v>59</v>
      </c>
      <c r="H19" s="50" t="s">
        <v>24</v>
      </c>
      <c r="I19" s="56" t="s">
        <v>76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36</v>
      </c>
      <c r="O19" s="59">
        <v>2</v>
      </c>
      <c r="P19" s="60">
        <v>0</v>
      </c>
      <c r="Q19" s="59">
        <v>1</v>
      </c>
      <c r="R19" s="60">
        <v>0</v>
      </c>
      <c r="S19" s="29" t="s">
        <v>231</v>
      </c>
    </row>
    <row r="20" spans="1:19" ht="34.5" customHeight="1" thickBot="1">
      <c r="A20" s="30" t="s">
        <v>16</v>
      </c>
      <c r="B20" s="69" t="s">
        <v>54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294</v>
      </c>
      <c r="N20" s="33">
        <f t="shared" si="2"/>
        <v>156</v>
      </c>
      <c r="O20" s="34">
        <f t="shared" si="2"/>
        <v>14</v>
      </c>
      <c r="P20" s="35">
        <f t="shared" si="2"/>
        <v>0</v>
      </c>
      <c r="Q20" s="34">
        <f t="shared" si="2"/>
        <v>7</v>
      </c>
      <c r="R20" s="33">
        <f t="shared" si="2"/>
        <v>0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S30" sqref="S3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67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65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125</v>
      </c>
      <c r="C13" s="66" t="s">
        <v>176</v>
      </c>
      <c r="D13" s="53" t="s">
        <v>59</v>
      </c>
      <c r="E13" s="47" t="s">
        <v>24</v>
      </c>
      <c r="F13" s="55" t="s">
        <v>70</v>
      </c>
      <c r="G13" s="53" t="s">
        <v>59</v>
      </c>
      <c r="H13" s="47" t="s">
        <v>24</v>
      </c>
      <c r="I13" s="55" t="s">
        <v>134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20</v>
      </c>
      <c r="O13" s="57">
        <v>2</v>
      </c>
      <c r="P13" s="58">
        <v>0</v>
      </c>
      <c r="Q13" s="57">
        <v>1</v>
      </c>
      <c r="R13" s="58">
        <v>0</v>
      </c>
      <c r="S13" s="29" t="s">
        <v>166</v>
      </c>
    </row>
    <row r="14" spans="1:19" ht="30" customHeight="1">
      <c r="A14" s="123" t="s">
        <v>14</v>
      </c>
      <c r="B14" s="67" t="s">
        <v>126</v>
      </c>
      <c r="C14" s="66" t="s">
        <v>119</v>
      </c>
      <c r="D14" s="54" t="s">
        <v>77</v>
      </c>
      <c r="E14" s="50" t="s">
        <v>24</v>
      </c>
      <c r="F14" s="56" t="s">
        <v>59</v>
      </c>
      <c r="G14" s="54" t="s">
        <v>59</v>
      </c>
      <c r="H14" s="50" t="s">
        <v>24</v>
      </c>
      <c r="I14" s="56" t="s">
        <v>78</v>
      </c>
      <c r="J14" s="54" t="s">
        <v>106</v>
      </c>
      <c r="K14" s="50" t="s">
        <v>24</v>
      </c>
      <c r="L14" s="56" t="s">
        <v>179</v>
      </c>
      <c r="M14" s="51">
        <f t="shared" si="0"/>
        <v>59</v>
      </c>
      <c r="N14" s="52">
        <f t="shared" si="1"/>
        <v>59</v>
      </c>
      <c r="O14" s="59">
        <v>1</v>
      </c>
      <c r="P14" s="60">
        <v>2</v>
      </c>
      <c r="Q14" s="59">
        <v>0</v>
      </c>
      <c r="R14" s="60">
        <v>1</v>
      </c>
      <c r="S14" s="29" t="s">
        <v>162</v>
      </c>
    </row>
    <row r="15" spans="1:19" ht="30" customHeight="1">
      <c r="A15" s="123" t="s">
        <v>13</v>
      </c>
      <c r="B15" s="67" t="s">
        <v>141</v>
      </c>
      <c r="C15" s="66" t="s">
        <v>177</v>
      </c>
      <c r="D15" s="54" t="s">
        <v>59</v>
      </c>
      <c r="E15" s="50" t="s">
        <v>24</v>
      </c>
      <c r="F15" s="56" t="s">
        <v>62</v>
      </c>
      <c r="G15" s="54" t="s">
        <v>59</v>
      </c>
      <c r="H15" s="50" t="s">
        <v>24</v>
      </c>
      <c r="I15" s="56" t="s">
        <v>62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14</v>
      </c>
      <c r="O15" s="57">
        <v>2</v>
      </c>
      <c r="P15" s="58">
        <v>0</v>
      </c>
      <c r="Q15" s="57">
        <v>1</v>
      </c>
      <c r="R15" s="58">
        <v>0</v>
      </c>
      <c r="S15" s="29" t="s">
        <v>166</v>
      </c>
    </row>
    <row r="16" spans="1:19" ht="30" customHeight="1">
      <c r="A16" s="123" t="s">
        <v>15</v>
      </c>
      <c r="B16" s="68" t="s">
        <v>128</v>
      </c>
      <c r="C16" s="68" t="s">
        <v>96</v>
      </c>
      <c r="D16" s="54" t="s">
        <v>70</v>
      </c>
      <c r="E16" s="50" t="s">
        <v>24</v>
      </c>
      <c r="F16" s="56" t="s">
        <v>59</v>
      </c>
      <c r="G16" s="54" t="s">
        <v>59</v>
      </c>
      <c r="H16" s="50" t="s">
        <v>24</v>
      </c>
      <c r="I16" s="56" t="s">
        <v>108</v>
      </c>
      <c r="J16" s="54" t="s">
        <v>76</v>
      </c>
      <c r="K16" s="50" t="s">
        <v>24</v>
      </c>
      <c r="L16" s="56" t="s">
        <v>59</v>
      </c>
      <c r="M16" s="51">
        <f t="shared" si="0"/>
        <v>51</v>
      </c>
      <c r="N16" s="52">
        <f t="shared" si="1"/>
        <v>60</v>
      </c>
      <c r="O16" s="59">
        <v>1</v>
      </c>
      <c r="P16" s="60">
        <v>2</v>
      </c>
      <c r="Q16" s="59">
        <v>0</v>
      </c>
      <c r="R16" s="60">
        <v>1</v>
      </c>
      <c r="S16" s="29" t="s">
        <v>162</v>
      </c>
    </row>
    <row r="17" spans="1:19" ht="30" customHeight="1">
      <c r="A17" s="123" t="s">
        <v>29</v>
      </c>
      <c r="B17" s="68" t="s">
        <v>171</v>
      </c>
      <c r="C17" s="68" t="s">
        <v>175</v>
      </c>
      <c r="D17" s="54" t="s">
        <v>59</v>
      </c>
      <c r="E17" s="50" t="s">
        <v>24</v>
      </c>
      <c r="F17" s="56" t="s">
        <v>70</v>
      </c>
      <c r="G17" s="54" t="s">
        <v>59</v>
      </c>
      <c r="H17" s="50" t="s">
        <v>24</v>
      </c>
      <c r="I17" s="56" t="s">
        <v>134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20</v>
      </c>
      <c r="O17" s="57">
        <v>2</v>
      </c>
      <c r="P17" s="58">
        <v>0</v>
      </c>
      <c r="Q17" s="57">
        <v>1</v>
      </c>
      <c r="R17" s="58">
        <v>0</v>
      </c>
      <c r="S17" s="29" t="s">
        <v>166</v>
      </c>
    </row>
    <row r="18" spans="1:19" ht="30" customHeight="1">
      <c r="A18" s="123" t="s">
        <v>58</v>
      </c>
      <c r="B18" s="68" t="s">
        <v>172</v>
      </c>
      <c r="C18" s="68" t="s">
        <v>117</v>
      </c>
      <c r="D18" s="54" t="s">
        <v>59</v>
      </c>
      <c r="E18" s="50" t="s">
        <v>24</v>
      </c>
      <c r="F18" s="56" t="s">
        <v>134</v>
      </c>
      <c r="G18" s="54" t="s">
        <v>59</v>
      </c>
      <c r="H18" s="50" t="s">
        <v>24</v>
      </c>
      <c r="I18" s="56" t="s">
        <v>132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22</v>
      </c>
      <c r="O18" s="57">
        <v>2</v>
      </c>
      <c r="P18" s="58">
        <v>0</v>
      </c>
      <c r="Q18" s="57">
        <v>1</v>
      </c>
      <c r="R18" s="58">
        <v>0</v>
      </c>
      <c r="S18" s="29" t="s">
        <v>162</v>
      </c>
    </row>
    <row r="19" spans="1:19" ht="30" customHeight="1" thickBot="1">
      <c r="A19" s="123" t="s">
        <v>23</v>
      </c>
      <c r="B19" s="68" t="s">
        <v>174</v>
      </c>
      <c r="C19" s="68" t="s">
        <v>178</v>
      </c>
      <c r="D19" s="54" t="s">
        <v>59</v>
      </c>
      <c r="E19" s="50" t="s">
        <v>24</v>
      </c>
      <c r="F19" s="56" t="s">
        <v>133</v>
      </c>
      <c r="G19" s="54" t="s">
        <v>59</v>
      </c>
      <c r="H19" s="50" t="s">
        <v>24</v>
      </c>
      <c r="I19" s="56" t="s">
        <v>132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30</v>
      </c>
      <c r="O19" s="57">
        <v>2</v>
      </c>
      <c r="P19" s="58">
        <v>0</v>
      </c>
      <c r="Q19" s="57">
        <v>1</v>
      </c>
      <c r="R19" s="58">
        <v>0</v>
      </c>
      <c r="S19" s="29" t="s">
        <v>166</v>
      </c>
    </row>
    <row r="20" spans="1:19" ht="34.5" customHeight="1" thickBot="1">
      <c r="A20" s="30" t="s">
        <v>16</v>
      </c>
      <c r="B20" s="69" t="s">
        <v>67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320</v>
      </c>
      <c r="N20" s="33">
        <f t="shared" si="2"/>
        <v>225</v>
      </c>
      <c r="O20" s="34">
        <f t="shared" si="2"/>
        <v>12</v>
      </c>
      <c r="P20" s="35">
        <f t="shared" si="2"/>
        <v>4</v>
      </c>
      <c r="Q20" s="34">
        <f t="shared" si="2"/>
        <v>5</v>
      </c>
      <c r="R20" s="33">
        <f t="shared" si="2"/>
        <v>2</v>
      </c>
      <c r="S20" s="121" t="s">
        <v>157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6:T32"/>
  <sheetViews>
    <sheetView zoomScalePageLayoutView="0" workbookViewId="0" topLeftCell="A1">
      <selection activeCell="N25" sqref="N25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55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39858</v>
      </c>
    </row>
    <row r="9" spans="1:19" ht="19.5" customHeight="1">
      <c r="A9" s="6" t="s">
        <v>4</v>
      </c>
      <c r="B9" s="12"/>
      <c r="C9" s="61" t="s">
        <v>149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25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80</v>
      </c>
      <c r="C13" s="67" t="s">
        <v>100</v>
      </c>
      <c r="D13" s="53" t="s">
        <v>59</v>
      </c>
      <c r="E13" s="47" t="s">
        <v>24</v>
      </c>
      <c r="F13" s="55" t="s">
        <v>69</v>
      </c>
      <c r="G13" s="53" t="s">
        <v>59</v>
      </c>
      <c r="H13" s="47" t="s">
        <v>24</v>
      </c>
      <c r="I13" s="55" t="s">
        <v>68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22</v>
      </c>
      <c r="O13" s="57">
        <v>2</v>
      </c>
      <c r="P13" s="58">
        <v>0</v>
      </c>
      <c r="Q13" s="57">
        <v>1</v>
      </c>
      <c r="R13" s="58">
        <v>0</v>
      </c>
      <c r="S13" s="150" t="s">
        <v>167</v>
      </c>
    </row>
    <row r="14" spans="1:19" ht="30" customHeight="1">
      <c r="A14" s="123" t="s">
        <v>14</v>
      </c>
      <c r="B14" s="66" t="s">
        <v>81</v>
      </c>
      <c r="C14" s="67" t="s">
        <v>101</v>
      </c>
      <c r="D14" s="54" t="s">
        <v>59</v>
      </c>
      <c r="E14" s="50" t="s">
        <v>24</v>
      </c>
      <c r="F14" s="56" t="s">
        <v>60</v>
      </c>
      <c r="G14" s="54" t="s">
        <v>59</v>
      </c>
      <c r="H14" s="50" t="s">
        <v>24</v>
      </c>
      <c r="I14" s="56" t="s">
        <v>78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22</v>
      </c>
      <c r="O14" s="57">
        <v>2</v>
      </c>
      <c r="P14" s="58">
        <v>0</v>
      </c>
      <c r="Q14" s="57">
        <v>1</v>
      </c>
      <c r="R14" s="58">
        <v>0</v>
      </c>
      <c r="S14" s="150" t="s">
        <v>163</v>
      </c>
    </row>
    <row r="15" spans="1:19" ht="30" customHeight="1">
      <c r="A15" s="123" t="s">
        <v>13</v>
      </c>
      <c r="B15" s="66" t="s">
        <v>82</v>
      </c>
      <c r="C15" s="67" t="s">
        <v>102</v>
      </c>
      <c r="D15" s="54" t="s">
        <v>43</v>
      </c>
      <c r="E15" s="50" t="s">
        <v>24</v>
      </c>
      <c r="F15" s="56" t="s">
        <v>59</v>
      </c>
      <c r="G15" s="54" t="s">
        <v>70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17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150" t="s">
        <v>167</v>
      </c>
    </row>
    <row r="16" spans="1:19" ht="30" customHeight="1">
      <c r="A16" s="123" t="s">
        <v>15</v>
      </c>
      <c r="B16" s="68" t="s">
        <v>168</v>
      </c>
      <c r="C16" s="68" t="s">
        <v>137</v>
      </c>
      <c r="D16" s="54" t="s">
        <v>59</v>
      </c>
      <c r="E16" s="50" t="s">
        <v>24</v>
      </c>
      <c r="F16" s="56" t="s">
        <v>43</v>
      </c>
      <c r="G16" s="54" t="s">
        <v>59</v>
      </c>
      <c r="H16" s="50" t="s">
        <v>24</v>
      </c>
      <c r="I16" s="56" t="s">
        <v>42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11</v>
      </c>
      <c r="O16" s="57">
        <v>2</v>
      </c>
      <c r="P16" s="58">
        <v>0</v>
      </c>
      <c r="Q16" s="57">
        <v>1</v>
      </c>
      <c r="R16" s="58">
        <v>0</v>
      </c>
      <c r="S16" s="150" t="s">
        <v>163</v>
      </c>
    </row>
    <row r="17" spans="1:19" ht="30" customHeight="1">
      <c r="A17" s="123" t="s">
        <v>29</v>
      </c>
      <c r="B17" s="68" t="s">
        <v>124</v>
      </c>
      <c r="C17" s="68" t="s">
        <v>103</v>
      </c>
      <c r="D17" s="54" t="s">
        <v>59</v>
      </c>
      <c r="E17" s="50" t="s">
        <v>24</v>
      </c>
      <c r="F17" s="56" t="s">
        <v>108</v>
      </c>
      <c r="G17" s="54" t="s">
        <v>59</v>
      </c>
      <c r="H17" s="50" t="s">
        <v>24</v>
      </c>
      <c r="I17" s="56" t="s">
        <v>132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31</v>
      </c>
      <c r="O17" s="57">
        <v>2</v>
      </c>
      <c r="P17" s="58">
        <v>0</v>
      </c>
      <c r="Q17" s="57">
        <v>1</v>
      </c>
      <c r="R17" s="58">
        <v>0</v>
      </c>
      <c r="S17" s="150" t="s">
        <v>167</v>
      </c>
    </row>
    <row r="18" spans="1:19" ht="30" customHeight="1">
      <c r="A18" s="123" t="s">
        <v>58</v>
      </c>
      <c r="B18" s="68" t="s">
        <v>180</v>
      </c>
      <c r="C18" s="68"/>
      <c r="D18" s="54" t="s">
        <v>59</v>
      </c>
      <c r="E18" s="50" t="s">
        <v>24</v>
      </c>
      <c r="F18" s="56" t="s">
        <v>61</v>
      </c>
      <c r="G18" s="54" t="s">
        <v>59</v>
      </c>
      <c r="H18" s="50" t="s">
        <v>24</v>
      </c>
      <c r="I18" s="56" t="s">
        <v>61</v>
      </c>
      <c r="J18" s="54"/>
      <c r="K18" s="50" t="s">
        <v>24</v>
      </c>
      <c r="L18" s="56"/>
      <c r="M18" s="51" t="s">
        <v>63</v>
      </c>
      <c r="N18" s="52" t="s">
        <v>61</v>
      </c>
      <c r="O18" s="59">
        <v>2</v>
      </c>
      <c r="P18" s="60">
        <v>0</v>
      </c>
      <c r="Q18" s="59">
        <v>1</v>
      </c>
      <c r="R18" s="60">
        <v>0</v>
      </c>
      <c r="S18" s="150" t="s">
        <v>163</v>
      </c>
    </row>
    <row r="19" spans="1:19" ht="30" customHeight="1" thickBot="1">
      <c r="A19" s="123" t="s">
        <v>23</v>
      </c>
      <c r="B19" s="68" t="s">
        <v>181</v>
      </c>
      <c r="C19" s="68" t="s">
        <v>182</v>
      </c>
      <c r="D19" s="54" t="s">
        <v>70</v>
      </c>
      <c r="E19" s="50" t="s">
        <v>24</v>
      </c>
      <c r="F19" s="56" t="s">
        <v>59</v>
      </c>
      <c r="G19" s="54" t="s">
        <v>62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18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150" t="s">
        <v>167</v>
      </c>
    </row>
    <row r="20" spans="1:19" ht="34.5" customHeight="1" thickBot="1">
      <c r="A20" s="30" t="s">
        <v>16</v>
      </c>
      <c r="B20" s="69" t="s">
        <v>32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v>245</v>
      </c>
      <c r="N20" s="33">
        <f>SUM(N13:N19)</f>
        <v>170</v>
      </c>
      <c r="O20" s="34">
        <f>SUM(O13:O19)</f>
        <v>10</v>
      </c>
      <c r="P20" s="35">
        <f>SUM(P13:P19)</f>
        <v>4</v>
      </c>
      <c r="Q20" s="34">
        <f>SUM(Q13:Q19)</f>
        <v>5</v>
      </c>
      <c r="R20" s="33">
        <f>SUM(R13:R19)</f>
        <v>2</v>
      </c>
      <c r="S20" s="121" t="s">
        <v>154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C14" sqref="C1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337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338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340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352</v>
      </c>
      <c r="C13" s="66" t="s">
        <v>357</v>
      </c>
      <c r="D13" s="53" t="s">
        <v>59</v>
      </c>
      <c r="E13" s="47" t="s">
        <v>24</v>
      </c>
      <c r="F13" s="55" t="s">
        <v>78</v>
      </c>
      <c r="G13" s="53" t="s">
        <v>148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44</v>
      </c>
      <c r="N13" s="49">
        <f aca="true" t="shared" si="1" ref="N13:N19">F13+I13+L13</f>
        <v>35</v>
      </c>
      <c r="O13" s="57">
        <v>2</v>
      </c>
      <c r="P13" s="58">
        <v>0</v>
      </c>
      <c r="Q13" s="57">
        <v>1</v>
      </c>
      <c r="R13" s="58">
        <v>0</v>
      </c>
      <c r="S13" s="29" t="s">
        <v>311</v>
      </c>
    </row>
    <row r="14" spans="1:19" ht="30" customHeight="1">
      <c r="A14" s="123" t="s">
        <v>14</v>
      </c>
      <c r="B14" s="67" t="s">
        <v>221</v>
      </c>
      <c r="C14" s="66" t="s">
        <v>358</v>
      </c>
      <c r="D14" s="54" t="s">
        <v>69</v>
      </c>
      <c r="E14" s="50" t="s">
        <v>24</v>
      </c>
      <c r="F14" s="56" t="s">
        <v>59</v>
      </c>
      <c r="G14" s="54" t="s">
        <v>134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 t="shared" si="0"/>
        <v>19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213</v>
      </c>
    </row>
    <row r="15" spans="1:19" ht="30" customHeight="1">
      <c r="A15" s="123" t="s">
        <v>13</v>
      </c>
      <c r="B15" s="67" t="s">
        <v>311</v>
      </c>
      <c r="C15" s="66" t="s">
        <v>359</v>
      </c>
      <c r="D15" s="54" t="s">
        <v>59</v>
      </c>
      <c r="E15" s="50" t="s">
        <v>24</v>
      </c>
      <c r="F15" s="56" t="s">
        <v>62</v>
      </c>
      <c r="G15" s="54" t="s">
        <v>59</v>
      </c>
      <c r="H15" s="50" t="s">
        <v>24</v>
      </c>
      <c r="I15" s="56" t="s">
        <v>132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20</v>
      </c>
      <c r="O15" s="57">
        <v>2</v>
      </c>
      <c r="P15" s="58">
        <v>0</v>
      </c>
      <c r="Q15" s="57">
        <v>1</v>
      </c>
      <c r="R15" s="58">
        <v>0</v>
      </c>
      <c r="S15" s="29" t="s">
        <v>266</v>
      </c>
    </row>
    <row r="16" spans="1:19" ht="30" customHeight="1">
      <c r="A16" s="123" t="s">
        <v>15</v>
      </c>
      <c r="B16" s="68" t="s">
        <v>353</v>
      </c>
      <c r="C16" s="68" t="s">
        <v>213</v>
      </c>
      <c r="D16" s="54" t="s">
        <v>59</v>
      </c>
      <c r="E16" s="50" t="s">
        <v>24</v>
      </c>
      <c r="F16" s="56" t="s">
        <v>78</v>
      </c>
      <c r="G16" s="54" t="s">
        <v>59</v>
      </c>
      <c r="H16" s="50" t="s">
        <v>24</v>
      </c>
      <c r="I16" s="56" t="s">
        <v>78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28</v>
      </c>
      <c r="O16" s="59">
        <v>2</v>
      </c>
      <c r="P16" s="60">
        <v>0</v>
      </c>
      <c r="Q16" s="59">
        <v>1</v>
      </c>
      <c r="R16" s="60">
        <v>0</v>
      </c>
      <c r="S16" s="29" t="s">
        <v>333</v>
      </c>
    </row>
    <row r="17" spans="1:19" ht="30" customHeight="1">
      <c r="A17" s="123" t="s">
        <v>29</v>
      </c>
      <c r="B17" s="68" t="s">
        <v>354</v>
      </c>
      <c r="C17" s="68" t="s">
        <v>360</v>
      </c>
      <c r="D17" s="54" t="s">
        <v>59</v>
      </c>
      <c r="E17" s="50" t="s">
        <v>24</v>
      </c>
      <c r="F17" s="56" t="s">
        <v>77</v>
      </c>
      <c r="G17" s="54" t="s">
        <v>59</v>
      </c>
      <c r="H17" s="50" t="s">
        <v>24</v>
      </c>
      <c r="I17" s="56" t="s">
        <v>134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25</v>
      </c>
      <c r="O17" s="57">
        <v>2</v>
      </c>
      <c r="P17" s="58">
        <v>0</v>
      </c>
      <c r="Q17" s="57">
        <v>1</v>
      </c>
      <c r="R17" s="58">
        <v>0</v>
      </c>
      <c r="S17" s="29" t="s">
        <v>221</v>
      </c>
    </row>
    <row r="18" spans="1:19" ht="30" customHeight="1">
      <c r="A18" s="123" t="s">
        <v>58</v>
      </c>
      <c r="B18" s="68" t="s">
        <v>355</v>
      </c>
      <c r="C18" s="68" t="s">
        <v>219</v>
      </c>
      <c r="D18" s="54" t="s">
        <v>59</v>
      </c>
      <c r="E18" s="50" t="s">
        <v>24</v>
      </c>
      <c r="F18" s="56" t="s">
        <v>108</v>
      </c>
      <c r="G18" s="54" t="s">
        <v>76</v>
      </c>
      <c r="H18" s="50" t="s">
        <v>24</v>
      </c>
      <c r="I18" s="56" t="s">
        <v>59</v>
      </c>
      <c r="J18" s="54" t="s">
        <v>59</v>
      </c>
      <c r="K18" s="50" t="s">
        <v>24</v>
      </c>
      <c r="L18" s="56" t="s">
        <v>64</v>
      </c>
      <c r="M18" s="51">
        <f t="shared" si="0"/>
        <v>61</v>
      </c>
      <c r="N18" s="52">
        <f t="shared" si="1"/>
        <v>54</v>
      </c>
      <c r="O18" s="57">
        <v>2</v>
      </c>
      <c r="P18" s="58">
        <v>1</v>
      </c>
      <c r="Q18" s="57">
        <v>1</v>
      </c>
      <c r="R18" s="58">
        <v>0</v>
      </c>
      <c r="S18" s="29" t="s">
        <v>358</v>
      </c>
    </row>
    <row r="19" spans="1:19" ht="30" customHeight="1" thickBot="1">
      <c r="A19" s="123" t="s">
        <v>23</v>
      </c>
      <c r="B19" s="68" t="s">
        <v>356</v>
      </c>
      <c r="C19" s="68" t="s">
        <v>361</v>
      </c>
      <c r="D19" s="54" t="s">
        <v>59</v>
      </c>
      <c r="E19" s="50" t="s">
        <v>24</v>
      </c>
      <c r="F19" s="56" t="s">
        <v>45</v>
      </c>
      <c r="G19" s="54" t="s">
        <v>59</v>
      </c>
      <c r="H19" s="50" t="s">
        <v>24</v>
      </c>
      <c r="I19" s="56" t="s">
        <v>134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10</v>
      </c>
      <c r="O19" s="57">
        <v>2</v>
      </c>
      <c r="P19" s="58">
        <v>0</v>
      </c>
      <c r="Q19" s="57">
        <v>1</v>
      </c>
      <c r="R19" s="58">
        <v>0</v>
      </c>
      <c r="S19" s="29" t="s">
        <v>352</v>
      </c>
    </row>
    <row r="20" spans="1:19" ht="34.5" customHeight="1" thickBot="1">
      <c r="A20" s="30" t="s">
        <v>16</v>
      </c>
      <c r="B20" s="69" t="s">
        <v>263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292</v>
      </c>
      <c r="N20" s="33">
        <f t="shared" si="2"/>
        <v>214</v>
      </c>
      <c r="O20" s="34">
        <f t="shared" si="2"/>
        <v>12</v>
      </c>
      <c r="P20" s="35">
        <f t="shared" si="2"/>
        <v>3</v>
      </c>
      <c r="Q20" s="34">
        <f t="shared" si="2"/>
        <v>6</v>
      </c>
      <c r="R20" s="33">
        <f t="shared" si="2"/>
        <v>1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3">
      <selection activeCell="C24" sqref="C2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54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147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340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348</v>
      </c>
      <c r="C13" s="66" t="s">
        <v>226</v>
      </c>
      <c r="D13" s="53" t="s">
        <v>59</v>
      </c>
      <c r="E13" s="47" t="s">
        <v>24</v>
      </c>
      <c r="F13" s="55" t="s">
        <v>64</v>
      </c>
      <c r="G13" s="53" t="s">
        <v>59</v>
      </c>
      <c r="H13" s="47" t="s">
        <v>24</v>
      </c>
      <c r="I13" s="55" t="s">
        <v>68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27</v>
      </c>
      <c r="O13" s="57">
        <v>2</v>
      </c>
      <c r="P13" s="58">
        <v>0</v>
      </c>
      <c r="Q13" s="57">
        <v>1</v>
      </c>
      <c r="R13" s="58">
        <v>0</v>
      </c>
      <c r="S13" s="29" t="s">
        <v>387</v>
      </c>
    </row>
    <row r="14" spans="1:19" ht="30" customHeight="1">
      <c r="A14" s="123" t="s">
        <v>14</v>
      </c>
      <c r="B14" s="67" t="s">
        <v>265</v>
      </c>
      <c r="C14" s="66" t="s">
        <v>325</v>
      </c>
      <c r="D14" s="54" t="s">
        <v>59</v>
      </c>
      <c r="E14" s="50" t="s">
        <v>24</v>
      </c>
      <c r="F14" s="56" t="s">
        <v>68</v>
      </c>
      <c r="G14" s="54" t="s">
        <v>59</v>
      </c>
      <c r="H14" s="50" t="s">
        <v>24</v>
      </c>
      <c r="I14" s="56" t="s">
        <v>133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29</v>
      </c>
      <c r="O14" s="59">
        <v>2</v>
      </c>
      <c r="P14" s="60">
        <v>0</v>
      </c>
      <c r="Q14" s="59">
        <v>1</v>
      </c>
      <c r="R14" s="60">
        <v>0</v>
      </c>
      <c r="S14" s="29" t="s">
        <v>296</v>
      </c>
    </row>
    <row r="15" spans="1:19" ht="30" customHeight="1">
      <c r="A15" s="123" t="s">
        <v>13</v>
      </c>
      <c r="B15" s="67" t="s">
        <v>230</v>
      </c>
      <c r="C15" s="66" t="s">
        <v>326</v>
      </c>
      <c r="D15" s="54" t="s">
        <v>106</v>
      </c>
      <c r="E15" s="50" t="s">
        <v>24</v>
      </c>
      <c r="F15" s="56" t="s">
        <v>107</v>
      </c>
      <c r="G15" s="54" t="s">
        <v>59</v>
      </c>
      <c r="H15" s="50" t="s">
        <v>24</v>
      </c>
      <c r="I15" s="56" t="s">
        <v>43</v>
      </c>
      <c r="J15" s="54"/>
      <c r="K15" s="50" t="s">
        <v>24</v>
      </c>
      <c r="L15" s="56"/>
      <c r="M15" s="51">
        <f t="shared" si="0"/>
        <v>43</v>
      </c>
      <c r="N15" s="52">
        <f t="shared" si="1"/>
        <v>26</v>
      </c>
      <c r="O15" s="57">
        <v>2</v>
      </c>
      <c r="P15" s="58">
        <v>0</v>
      </c>
      <c r="Q15" s="57">
        <v>1</v>
      </c>
      <c r="R15" s="58">
        <v>0</v>
      </c>
      <c r="S15" s="29" t="s">
        <v>380</v>
      </c>
    </row>
    <row r="16" spans="1:19" ht="30" customHeight="1">
      <c r="A16" s="123" t="s">
        <v>15</v>
      </c>
      <c r="B16" s="68" t="s">
        <v>301</v>
      </c>
      <c r="C16" s="68" t="s">
        <v>296</v>
      </c>
      <c r="D16" s="54" t="s">
        <v>59</v>
      </c>
      <c r="E16" s="50" t="s">
        <v>24</v>
      </c>
      <c r="F16" s="56" t="s">
        <v>69</v>
      </c>
      <c r="G16" s="54" t="s">
        <v>59</v>
      </c>
      <c r="H16" s="50" t="s">
        <v>24</v>
      </c>
      <c r="I16" s="56" t="s">
        <v>42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15</v>
      </c>
      <c r="O16" s="59">
        <v>2</v>
      </c>
      <c r="P16" s="60">
        <v>0</v>
      </c>
      <c r="Q16" s="59">
        <v>1</v>
      </c>
      <c r="R16" s="60">
        <v>0</v>
      </c>
      <c r="S16" s="29" t="s">
        <v>226</v>
      </c>
    </row>
    <row r="17" spans="1:19" ht="30" customHeight="1">
      <c r="A17" s="123" t="s">
        <v>29</v>
      </c>
      <c r="B17" s="68" t="s">
        <v>349</v>
      </c>
      <c r="C17" s="68" t="s">
        <v>345</v>
      </c>
      <c r="D17" s="54" t="s">
        <v>59</v>
      </c>
      <c r="E17" s="50" t="s">
        <v>24</v>
      </c>
      <c r="F17" s="56" t="s">
        <v>60</v>
      </c>
      <c r="G17" s="54" t="s">
        <v>59</v>
      </c>
      <c r="H17" s="50" t="s">
        <v>24</v>
      </c>
      <c r="I17" s="56" t="s">
        <v>132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21</v>
      </c>
      <c r="O17" s="57">
        <v>2</v>
      </c>
      <c r="P17" s="58">
        <v>0</v>
      </c>
      <c r="Q17" s="57">
        <v>1</v>
      </c>
      <c r="R17" s="58">
        <v>0</v>
      </c>
      <c r="S17" s="29" t="s">
        <v>326</v>
      </c>
    </row>
    <row r="18" spans="1:19" ht="30" customHeight="1">
      <c r="A18" s="123" t="s">
        <v>58</v>
      </c>
      <c r="B18" s="68" t="s">
        <v>350</v>
      </c>
      <c r="C18" s="68" t="s">
        <v>346</v>
      </c>
      <c r="D18" s="54" t="s">
        <v>59</v>
      </c>
      <c r="E18" s="50" t="s">
        <v>24</v>
      </c>
      <c r="F18" s="56" t="s">
        <v>43</v>
      </c>
      <c r="G18" s="54" t="s">
        <v>59</v>
      </c>
      <c r="H18" s="50" t="s">
        <v>24</v>
      </c>
      <c r="I18" s="56" t="s">
        <v>62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13</v>
      </c>
      <c r="O18" s="57">
        <v>2</v>
      </c>
      <c r="P18" s="58">
        <v>0</v>
      </c>
      <c r="Q18" s="57">
        <v>1</v>
      </c>
      <c r="R18" s="58">
        <v>0</v>
      </c>
      <c r="S18" s="29" t="s">
        <v>265</v>
      </c>
    </row>
    <row r="19" spans="1:19" ht="30" customHeight="1" thickBot="1">
      <c r="A19" s="123" t="s">
        <v>23</v>
      </c>
      <c r="B19" s="68" t="s">
        <v>351</v>
      </c>
      <c r="C19" s="68" t="s">
        <v>347</v>
      </c>
      <c r="D19" s="54" t="s">
        <v>59</v>
      </c>
      <c r="E19" s="50" t="s">
        <v>24</v>
      </c>
      <c r="F19" s="56" t="s">
        <v>61</v>
      </c>
      <c r="G19" s="54" t="s">
        <v>59</v>
      </c>
      <c r="H19" s="50" t="s">
        <v>24</v>
      </c>
      <c r="I19" s="56" t="s">
        <v>61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0</v>
      </c>
      <c r="O19" s="57">
        <v>2</v>
      </c>
      <c r="P19" s="58">
        <v>0</v>
      </c>
      <c r="Q19" s="57">
        <v>1</v>
      </c>
      <c r="R19" s="58">
        <v>0</v>
      </c>
      <c r="S19" s="29"/>
    </row>
    <row r="20" spans="1:19" ht="34.5" customHeight="1" thickBot="1">
      <c r="A20" s="30" t="s">
        <v>16</v>
      </c>
      <c r="B20" s="69" t="s">
        <v>67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295</v>
      </c>
      <c r="N20" s="33">
        <f t="shared" si="2"/>
        <v>131</v>
      </c>
      <c r="O20" s="34">
        <f t="shared" si="2"/>
        <v>14</v>
      </c>
      <c r="P20" s="35">
        <f t="shared" si="2"/>
        <v>0</v>
      </c>
      <c r="Q20" s="34">
        <f t="shared" si="2"/>
        <v>7</v>
      </c>
      <c r="R20" s="33">
        <f t="shared" si="2"/>
        <v>0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S31" sqref="S3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341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55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340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244</v>
      </c>
      <c r="C13" s="66" t="s">
        <v>248</v>
      </c>
      <c r="D13" s="53" t="s">
        <v>59</v>
      </c>
      <c r="E13" s="47" t="s">
        <v>24</v>
      </c>
      <c r="F13" s="55" t="s">
        <v>64</v>
      </c>
      <c r="G13" s="53" t="s">
        <v>59</v>
      </c>
      <c r="H13" s="47" t="s">
        <v>24</v>
      </c>
      <c r="I13" s="55" t="s">
        <v>64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30</v>
      </c>
      <c r="O13" s="57">
        <v>2</v>
      </c>
      <c r="P13" s="58">
        <v>0</v>
      </c>
      <c r="Q13" s="57">
        <v>1</v>
      </c>
      <c r="R13" s="58">
        <v>0</v>
      </c>
      <c r="S13" s="29" t="s">
        <v>362</v>
      </c>
    </row>
    <row r="14" spans="1:19" ht="30" customHeight="1">
      <c r="A14" s="123" t="s">
        <v>14</v>
      </c>
      <c r="B14" s="67" t="s">
        <v>247</v>
      </c>
      <c r="C14" s="66" t="s">
        <v>366</v>
      </c>
      <c r="D14" s="54" t="s">
        <v>59</v>
      </c>
      <c r="E14" s="50" t="s">
        <v>24</v>
      </c>
      <c r="F14" s="56" t="s">
        <v>64</v>
      </c>
      <c r="G14" s="54" t="s">
        <v>133</v>
      </c>
      <c r="H14" s="50" t="s">
        <v>24</v>
      </c>
      <c r="I14" s="56" t="s">
        <v>59</v>
      </c>
      <c r="J14" s="54" t="s">
        <v>108</v>
      </c>
      <c r="K14" s="50" t="s">
        <v>24</v>
      </c>
      <c r="L14" s="56" t="s">
        <v>59</v>
      </c>
      <c r="M14" s="51">
        <f t="shared" si="0"/>
        <v>56</v>
      </c>
      <c r="N14" s="52">
        <f t="shared" si="1"/>
        <v>57</v>
      </c>
      <c r="O14" s="59">
        <v>1</v>
      </c>
      <c r="P14" s="60">
        <v>2</v>
      </c>
      <c r="Q14" s="59">
        <v>0</v>
      </c>
      <c r="R14" s="60">
        <v>1</v>
      </c>
      <c r="S14" s="29" t="s">
        <v>367</v>
      </c>
    </row>
    <row r="15" spans="1:19" ht="30" customHeight="1">
      <c r="A15" s="123" t="s">
        <v>13</v>
      </c>
      <c r="B15" s="67" t="s">
        <v>250</v>
      </c>
      <c r="C15" s="66" t="s">
        <v>251</v>
      </c>
      <c r="D15" s="54" t="s">
        <v>77</v>
      </c>
      <c r="E15" s="50" t="s">
        <v>24</v>
      </c>
      <c r="F15" s="56" t="s">
        <v>59</v>
      </c>
      <c r="G15" s="54" t="s">
        <v>68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28</v>
      </c>
      <c r="N15" s="52">
        <f t="shared" si="1"/>
        <v>42</v>
      </c>
      <c r="O15" s="57">
        <v>0</v>
      </c>
      <c r="P15" s="58">
        <v>2</v>
      </c>
      <c r="Q15" s="57">
        <v>0</v>
      </c>
      <c r="R15" s="58">
        <v>1</v>
      </c>
      <c r="S15" s="29" t="s">
        <v>320</v>
      </c>
    </row>
    <row r="16" spans="1:19" ht="30" customHeight="1">
      <c r="A16" s="123" t="s">
        <v>15</v>
      </c>
      <c r="B16" s="68" t="s">
        <v>362</v>
      </c>
      <c r="C16" s="68" t="s">
        <v>367</v>
      </c>
      <c r="D16" s="54" t="s">
        <v>59</v>
      </c>
      <c r="E16" s="50" t="s">
        <v>24</v>
      </c>
      <c r="F16" s="56" t="s">
        <v>77</v>
      </c>
      <c r="G16" s="54" t="s">
        <v>59</v>
      </c>
      <c r="H16" s="50" t="s">
        <v>24</v>
      </c>
      <c r="I16" s="56" t="s">
        <v>108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34</v>
      </c>
      <c r="O16" s="59">
        <v>2</v>
      </c>
      <c r="P16" s="60">
        <v>0</v>
      </c>
      <c r="Q16" s="59">
        <v>1</v>
      </c>
      <c r="R16" s="60">
        <v>0</v>
      </c>
      <c r="S16" s="29" t="s">
        <v>366</v>
      </c>
    </row>
    <row r="17" spans="1:19" ht="30" customHeight="1">
      <c r="A17" s="123" t="s">
        <v>29</v>
      </c>
      <c r="B17" s="68" t="s">
        <v>363</v>
      </c>
      <c r="C17" s="68" t="s">
        <v>368</v>
      </c>
      <c r="D17" s="54" t="s">
        <v>108</v>
      </c>
      <c r="E17" s="50" t="s">
        <v>24</v>
      </c>
      <c r="F17" s="56" t="s">
        <v>59</v>
      </c>
      <c r="G17" s="54" t="s">
        <v>59</v>
      </c>
      <c r="H17" s="50" t="s">
        <v>24</v>
      </c>
      <c r="I17" s="56" t="s">
        <v>64</v>
      </c>
      <c r="J17" s="54" t="s">
        <v>59</v>
      </c>
      <c r="K17" s="50" t="s">
        <v>24</v>
      </c>
      <c r="L17" s="56" t="s">
        <v>77</v>
      </c>
      <c r="M17" s="51">
        <f t="shared" si="0"/>
        <v>60</v>
      </c>
      <c r="N17" s="52">
        <f t="shared" si="1"/>
        <v>52</v>
      </c>
      <c r="O17" s="57">
        <v>2</v>
      </c>
      <c r="P17" s="58">
        <v>1</v>
      </c>
      <c r="Q17" s="57">
        <v>1</v>
      </c>
      <c r="R17" s="58">
        <v>0</v>
      </c>
      <c r="S17" s="29" t="s">
        <v>392</v>
      </c>
    </row>
    <row r="18" spans="1:19" ht="30" customHeight="1">
      <c r="A18" s="123" t="s">
        <v>58</v>
      </c>
      <c r="B18" s="68" t="s">
        <v>364</v>
      </c>
      <c r="C18" s="68" t="s">
        <v>369</v>
      </c>
      <c r="D18" s="54" t="s">
        <v>76</v>
      </c>
      <c r="E18" s="50" t="s">
        <v>24</v>
      </c>
      <c r="F18" s="56" t="s">
        <v>59</v>
      </c>
      <c r="G18" s="54" t="s">
        <v>59</v>
      </c>
      <c r="H18" s="50" t="s">
        <v>24</v>
      </c>
      <c r="I18" s="56" t="s">
        <v>64</v>
      </c>
      <c r="J18" s="54" t="s">
        <v>59</v>
      </c>
      <c r="K18" s="50" t="s">
        <v>24</v>
      </c>
      <c r="L18" s="56" t="s">
        <v>69</v>
      </c>
      <c r="M18" s="51">
        <f t="shared" si="0"/>
        <v>61</v>
      </c>
      <c r="N18" s="52">
        <f t="shared" si="1"/>
        <v>46</v>
      </c>
      <c r="O18" s="57">
        <v>2</v>
      </c>
      <c r="P18" s="58">
        <v>1</v>
      </c>
      <c r="Q18" s="57">
        <v>1</v>
      </c>
      <c r="R18" s="58">
        <v>0</v>
      </c>
      <c r="S18" s="29" t="s">
        <v>248</v>
      </c>
    </row>
    <row r="19" spans="1:19" ht="30" customHeight="1" thickBot="1">
      <c r="A19" s="123" t="s">
        <v>23</v>
      </c>
      <c r="B19" s="68" t="s">
        <v>365</v>
      </c>
      <c r="C19" s="68" t="s">
        <v>370</v>
      </c>
      <c r="D19" s="54" t="s">
        <v>68</v>
      </c>
      <c r="E19" s="50" t="s">
        <v>24</v>
      </c>
      <c r="F19" s="56" t="s">
        <v>59</v>
      </c>
      <c r="G19" s="54" t="s">
        <v>60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20</v>
      </c>
      <c r="N19" s="52">
        <f t="shared" si="1"/>
        <v>42</v>
      </c>
      <c r="O19" s="57">
        <v>0</v>
      </c>
      <c r="P19" s="58">
        <v>2</v>
      </c>
      <c r="Q19" s="57">
        <v>0</v>
      </c>
      <c r="R19" s="58">
        <v>1</v>
      </c>
      <c r="S19" s="29" t="s">
        <v>244</v>
      </c>
    </row>
    <row r="20" spans="1:19" ht="34.5" customHeight="1" thickBot="1">
      <c r="A20" s="30" t="s">
        <v>16</v>
      </c>
      <c r="B20" s="69" t="s">
        <v>135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309</v>
      </c>
      <c r="N20" s="33">
        <f t="shared" si="2"/>
        <v>303</v>
      </c>
      <c r="O20" s="34">
        <f t="shared" si="2"/>
        <v>9</v>
      </c>
      <c r="P20" s="35">
        <f t="shared" si="2"/>
        <v>8</v>
      </c>
      <c r="Q20" s="34">
        <f t="shared" si="2"/>
        <v>4</v>
      </c>
      <c r="R20" s="33">
        <f t="shared" si="2"/>
        <v>3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M24" sqref="M2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343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54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344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373</v>
      </c>
      <c r="C13" s="66" t="s">
        <v>265</v>
      </c>
      <c r="D13" s="53" t="s">
        <v>59</v>
      </c>
      <c r="E13" s="47" t="s">
        <v>24</v>
      </c>
      <c r="F13" s="55" t="s">
        <v>42</v>
      </c>
      <c r="G13" s="53" t="s">
        <v>59</v>
      </c>
      <c r="H13" s="47" t="s">
        <v>24</v>
      </c>
      <c r="I13" s="55" t="s">
        <v>60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13</v>
      </c>
      <c r="O13" s="57">
        <v>2</v>
      </c>
      <c r="P13" s="58">
        <v>0</v>
      </c>
      <c r="Q13" s="57">
        <v>1</v>
      </c>
      <c r="R13" s="58">
        <v>0</v>
      </c>
      <c r="S13" s="29" t="s">
        <v>311</v>
      </c>
    </row>
    <row r="14" spans="1:19" ht="30" customHeight="1">
      <c r="A14" s="123" t="s">
        <v>14</v>
      </c>
      <c r="B14" s="67" t="s">
        <v>352</v>
      </c>
      <c r="C14" s="66" t="s">
        <v>387</v>
      </c>
      <c r="D14" s="54" t="s">
        <v>59</v>
      </c>
      <c r="E14" s="50" t="s">
        <v>24</v>
      </c>
      <c r="F14" s="56" t="s">
        <v>64</v>
      </c>
      <c r="G14" s="54" t="s">
        <v>59</v>
      </c>
      <c r="H14" s="50" t="s">
        <v>24</v>
      </c>
      <c r="I14" s="56" t="s">
        <v>108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33</v>
      </c>
      <c r="O14" s="59">
        <v>2</v>
      </c>
      <c r="P14" s="60">
        <v>0</v>
      </c>
      <c r="Q14" s="59">
        <v>1</v>
      </c>
      <c r="R14" s="60">
        <v>0</v>
      </c>
      <c r="S14" s="29" t="s">
        <v>380</v>
      </c>
    </row>
    <row r="15" spans="1:19" ht="30" customHeight="1">
      <c r="A15" s="123" t="s">
        <v>13</v>
      </c>
      <c r="B15" s="67" t="s">
        <v>311</v>
      </c>
      <c r="C15" s="66" t="s">
        <v>388</v>
      </c>
      <c r="D15" s="54" t="s">
        <v>59</v>
      </c>
      <c r="E15" s="50" t="s">
        <v>24</v>
      </c>
      <c r="F15" s="56" t="s">
        <v>42</v>
      </c>
      <c r="G15" s="54" t="s">
        <v>59</v>
      </c>
      <c r="H15" s="50" t="s">
        <v>24</v>
      </c>
      <c r="I15" s="56" t="s">
        <v>134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14</v>
      </c>
      <c r="O15" s="57">
        <v>2</v>
      </c>
      <c r="P15" s="58">
        <v>0</v>
      </c>
      <c r="Q15" s="57">
        <v>1</v>
      </c>
      <c r="R15" s="58">
        <v>0</v>
      </c>
      <c r="S15" s="29" t="s">
        <v>221</v>
      </c>
    </row>
    <row r="16" spans="1:19" ht="30" customHeight="1">
      <c r="A16" s="123" t="s">
        <v>15</v>
      </c>
      <c r="B16" s="68" t="s">
        <v>353</v>
      </c>
      <c r="C16" s="68" t="s">
        <v>380</v>
      </c>
      <c r="D16" s="54" t="s">
        <v>59</v>
      </c>
      <c r="E16" s="50" t="s">
        <v>24</v>
      </c>
      <c r="F16" s="56" t="s">
        <v>108</v>
      </c>
      <c r="G16" s="54" t="s">
        <v>68</v>
      </c>
      <c r="H16" s="50" t="s">
        <v>24</v>
      </c>
      <c r="I16" s="56" t="s">
        <v>59</v>
      </c>
      <c r="J16" s="54" t="s">
        <v>61</v>
      </c>
      <c r="K16" s="50" t="s">
        <v>24</v>
      </c>
      <c r="L16" s="56" t="s">
        <v>59</v>
      </c>
      <c r="M16" s="51">
        <f t="shared" si="0"/>
        <v>33</v>
      </c>
      <c r="N16" s="52">
        <f t="shared" si="1"/>
        <v>60</v>
      </c>
      <c r="O16" s="59">
        <v>1</v>
      </c>
      <c r="P16" s="60">
        <v>2</v>
      </c>
      <c r="Q16" s="59">
        <v>0</v>
      </c>
      <c r="R16" s="60">
        <v>1</v>
      </c>
      <c r="S16" s="29" t="s">
        <v>230</v>
      </c>
    </row>
    <row r="17" spans="1:19" ht="30" customHeight="1">
      <c r="A17" s="123" t="s">
        <v>29</v>
      </c>
      <c r="B17" s="68" t="s">
        <v>354</v>
      </c>
      <c r="C17" s="68" t="s">
        <v>389</v>
      </c>
      <c r="D17" s="54" t="s">
        <v>59</v>
      </c>
      <c r="E17" s="50" t="s">
        <v>24</v>
      </c>
      <c r="F17" s="56" t="s">
        <v>70</v>
      </c>
      <c r="G17" s="54" t="s">
        <v>59</v>
      </c>
      <c r="H17" s="50" t="s">
        <v>24</v>
      </c>
      <c r="I17" s="56" t="s">
        <v>69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21</v>
      </c>
      <c r="O17" s="57">
        <v>2</v>
      </c>
      <c r="P17" s="58">
        <v>0</v>
      </c>
      <c r="Q17" s="57">
        <v>1</v>
      </c>
      <c r="R17" s="58">
        <v>0</v>
      </c>
      <c r="S17" s="29" t="s">
        <v>316</v>
      </c>
    </row>
    <row r="18" spans="1:19" ht="30" customHeight="1">
      <c r="A18" s="123" t="s">
        <v>58</v>
      </c>
      <c r="B18" s="68" t="s">
        <v>374</v>
      </c>
      <c r="C18" s="68" t="s">
        <v>390</v>
      </c>
      <c r="D18" s="54" t="s">
        <v>59</v>
      </c>
      <c r="E18" s="50" t="s">
        <v>24</v>
      </c>
      <c r="F18" s="56" t="s">
        <v>68</v>
      </c>
      <c r="G18" s="54" t="s">
        <v>59</v>
      </c>
      <c r="H18" s="50" t="s">
        <v>24</v>
      </c>
      <c r="I18" s="56" t="s">
        <v>133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29</v>
      </c>
      <c r="O18" s="57">
        <v>2</v>
      </c>
      <c r="P18" s="58">
        <v>0</v>
      </c>
      <c r="Q18" s="57">
        <v>1</v>
      </c>
      <c r="R18" s="58">
        <v>0</v>
      </c>
      <c r="S18" s="29" t="s">
        <v>373</v>
      </c>
    </row>
    <row r="19" spans="1:19" ht="30" customHeight="1" thickBot="1">
      <c r="A19" s="123" t="s">
        <v>23</v>
      </c>
      <c r="B19" s="68" t="s">
        <v>375</v>
      </c>
      <c r="C19" s="68" t="s">
        <v>391</v>
      </c>
      <c r="D19" s="54" t="s">
        <v>60</v>
      </c>
      <c r="E19" s="50" t="s">
        <v>24</v>
      </c>
      <c r="F19" s="56" t="s">
        <v>59</v>
      </c>
      <c r="G19" s="54" t="s">
        <v>42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13</v>
      </c>
      <c r="N19" s="52">
        <f t="shared" si="1"/>
        <v>42</v>
      </c>
      <c r="O19" s="57">
        <v>0</v>
      </c>
      <c r="P19" s="58">
        <v>2</v>
      </c>
      <c r="Q19" s="57">
        <v>0</v>
      </c>
      <c r="R19" s="58">
        <v>1</v>
      </c>
      <c r="S19" s="29" t="s">
        <v>265</v>
      </c>
    </row>
    <row r="20" spans="1:19" ht="34.5" customHeight="1" thickBot="1">
      <c r="A20" s="30" t="s">
        <v>16</v>
      </c>
      <c r="B20" s="69" t="s">
        <v>263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256</v>
      </c>
      <c r="N20" s="33">
        <f t="shared" si="2"/>
        <v>212</v>
      </c>
      <c r="O20" s="34">
        <f t="shared" si="2"/>
        <v>11</v>
      </c>
      <c r="P20" s="35">
        <f t="shared" si="2"/>
        <v>4</v>
      </c>
      <c r="Q20" s="34">
        <f t="shared" si="2"/>
        <v>5</v>
      </c>
      <c r="R20" s="33">
        <f t="shared" si="2"/>
        <v>2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S13" sqref="S1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55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52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344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275</v>
      </c>
      <c r="C13" s="66" t="s">
        <v>226</v>
      </c>
      <c r="D13" s="53" t="s">
        <v>77</v>
      </c>
      <c r="E13" s="47" t="s">
        <v>24</v>
      </c>
      <c r="F13" s="55" t="s">
        <v>59</v>
      </c>
      <c r="G13" s="53" t="s">
        <v>59</v>
      </c>
      <c r="H13" s="47" t="s">
        <v>24</v>
      </c>
      <c r="I13" s="55" t="s">
        <v>108</v>
      </c>
      <c r="J13" s="53" t="s">
        <v>59</v>
      </c>
      <c r="K13" s="47" t="s">
        <v>24</v>
      </c>
      <c r="L13" s="55" t="s">
        <v>132</v>
      </c>
      <c r="M13" s="48">
        <f aca="true" t="shared" si="0" ref="M13:M19">D13+G13+J13</f>
        <v>58</v>
      </c>
      <c r="N13" s="49">
        <f aca="true" t="shared" si="1" ref="N13:N19">F13+I13+L13</f>
        <v>52</v>
      </c>
      <c r="O13" s="57">
        <v>2</v>
      </c>
      <c r="P13" s="58">
        <v>1</v>
      </c>
      <c r="Q13" s="57">
        <v>1</v>
      </c>
      <c r="R13" s="58">
        <v>0</v>
      </c>
      <c r="S13" s="29" t="s">
        <v>276</v>
      </c>
    </row>
    <row r="14" spans="1:19" ht="30" customHeight="1">
      <c r="A14" s="123" t="s">
        <v>14</v>
      </c>
      <c r="B14" s="67" t="s">
        <v>310</v>
      </c>
      <c r="C14" s="66" t="s">
        <v>325</v>
      </c>
      <c r="D14" s="54" t="s">
        <v>132</v>
      </c>
      <c r="E14" s="50" t="s">
        <v>24</v>
      </c>
      <c r="F14" s="56" t="s">
        <v>59</v>
      </c>
      <c r="G14" s="54" t="s">
        <v>76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 t="shared" si="0"/>
        <v>32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296</v>
      </c>
    </row>
    <row r="15" spans="1:19" ht="30" customHeight="1">
      <c r="A15" s="123" t="s">
        <v>13</v>
      </c>
      <c r="B15" s="67" t="s">
        <v>302</v>
      </c>
      <c r="C15" s="66" t="s">
        <v>326</v>
      </c>
      <c r="D15" s="54" t="s">
        <v>77</v>
      </c>
      <c r="E15" s="50" t="s">
        <v>24</v>
      </c>
      <c r="F15" s="56" t="s">
        <v>59</v>
      </c>
      <c r="G15" s="54" t="s">
        <v>62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23</v>
      </c>
      <c r="N15" s="52">
        <f t="shared" si="1"/>
        <v>42</v>
      </c>
      <c r="O15" s="57">
        <v>0</v>
      </c>
      <c r="P15" s="58">
        <v>2</v>
      </c>
      <c r="Q15" s="57">
        <v>0</v>
      </c>
      <c r="R15" s="58">
        <v>1</v>
      </c>
      <c r="S15" s="29" t="s">
        <v>251</v>
      </c>
    </row>
    <row r="16" spans="1:19" ht="30" customHeight="1">
      <c r="A16" s="123" t="s">
        <v>15</v>
      </c>
      <c r="B16" s="68" t="s">
        <v>376</v>
      </c>
      <c r="C16" s="68" t="s">
        <v>296</v>
      </c>
      <c r="D16" s="54" t="s">
        <v>59</v>
      </c>
      <c r="E16" s="50" t="s">
        <v>24</v>
      </c>
      <c r="F16" s="56" t="s">
        <v>60</v>
      </c>
      <c r="G16" s="54" t="s">
        <v>59</v>
      </c>
      <c r="H16" s="50" t="s">
        <v>24</v>
      </c>
      <c r="I16" s="56" t="s">
        <v>69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18</v>
      </c>
      <c r="O16" s="59">
        <v>2</v>
      </c>
      <c r="P16" s="60">
        <v>0</v>
      </c>
      <c r="Q16" s="59">
        <v>1</v>
      </c>
      <c r="R16" s="60">
        <v>0</v>
      </c>
      <c r="S16" s="29" t="s">
        <v>325</v>
      </c>
    </row>
    <row r="17" spans="1:19" ht="30" customHeight="1">
      <c r="A17" s="123" t="s">
        <v>29</v>
      </c>
      <c r="B17" s="68" t="s">
        <v>377</v>
      </c>
      <c r="C17" s="68" t="s">
        <v>345</v>
      </c>
      <c r="D17" s="54" t="s">
        <v>59</v>
      </c>
      <c r="E17" s="50" t="s">
        <v>24</v>
      </c>
      <c r="F17" s="56" t="s">
        <v>108</v>
      </c>
      <c r="G17" s="54" t="s">
        <v>64</v>
      </c>
      <c r="H17" s="50" t="s">
        <v>24</v>
      </c>
      <c r="I17" s="56" t="s">
        <v>59</v>
      </c>
      <c r="J17" s="54" t="s">
        <v>59</v>
      </c>
      <c r="K17" s="50" t="s">
        <v>24</v>
      </c>
      <c r="L17" s="56" t="s">
        <v>64</v>
      </c>
      <c r="M17" s="51">
        <f t="shared" si="0"/>
        <v>57</v>
      </c>
      <c r="N17" s="52">
        <f t="shared" si="1"/>
        <v>54</v>
      </c>
      <c r="O17" s="57">
        <v>2</v>
      </c>
      <c r="P17" s="58">
        <v>0</v>
      </c>
      <c r="Q17" s="57">
        <v>1</v>
      </c>
      <c r="R17" s="58">
        <v>0</v>
      </c>
      <c r="S17" s="29" t="s">
        <v>326</v>
      </c>
    </row>
    <row r="18" spans="1:19" ht="30" customHeight="1">
      <c r="A18" s="123" t="s">
        <v>58</v>
      </c>
      <c r="B18" s="68" t="s">
        <v>378</v>
      </c>
      <c r="C18" s="68" t="s">
        <v>346</v>
      </c>
      <c r="D18" s="54" t="s">
        <v>59</v>
      </c>
      <c r="E18" s="50" t="s">
        <v>24</v>
      </c>
      <c r="F18" s="56" t="s">
        <v>42</v>
      </c>
      <c r="G18" s="54" t="s">
        <v>59</v>
      </c>
      <c r="H18" s="50" t="s">
        <v>24</v>
      </c>
      <c r="I18" s="56" t="s">
        <v>62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12</v>
      </c>
      <c r="O18" s="57">
        <v>2</v>
      </c>
      <c r="P18" s="58">
        <v>0</v>
      </c>
      <c r="Q18" s="57">
        <v>1</v>
      </c>
      <c r="R18" s="58">
        <v>0</v>
      </c>
      <c r="S18" s="29" t="s">
        <v>310</v>
      </c>
    </row>
    <row r="19" spans="1:19" ht="30" customHeight="1" thickBot="1">
      <c r="A19" s="123" t="s">
        <v>23</v>
      </c>
      <c r="B19" s="68" t="s">
        <v>379</v>
      </c>
      <c r="C19" s="68" t="s">
        <v>347</v>
      </c>
      <c r="D19" s="54" t="s">
        <v>59</v>
      </c>
      <c r="E19" s="50" t="s">
        <v>24</v>
      </c>
      <c r="F19" s="56" t="s">
        <v>61</v>
      </c>
      <c r="G19" s="54" t="s">
        <v>59</v>
      </c>
      <c r="H19" s="50" t="s">
        <v>24</v>
      </c>
      <c r="I19" s="56" t="s">
        <v>61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0</v>
      </c>
      <c r="O19" s="57">
        <v>2</v>
      </c>
      <c r="P19" s="58">
        <v>0</v>
      </c>
      <c r="Q19" s="57">
        <v>1</v>
      </c>
      <c r="R19" s="58">
        <v>0</v>
      </c>
      <c r="S19" s="29"/>
    </row>
    <row r="20" spans="1:19" ht="34.5" customHeight="1" thickBot="1">
      <c r="A20" s="30" t="s">
        <v>16</v>
      </c>
      <c r="B20" s="69" t="s">
        <v>66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296</v>
      </c>
      <c r="N20" s="33">
        <f t="shared" si="2"/>
        <v>220</v>
      </c>
      <c r="O20" s="34">
        <f t="shared" si="2"/>
        <v>10</v>
      </c>
      <c r="P20" s="35">
        <f t="shared" si="2"/>
        <v>5</v>
      </c>
      <c r="Q20" s="34">
        <f t="shared" si="2"/>
        <v>5</v>
      </c>
      <c r="R20" s="33">
        <f t="shared" si="2"/>
        <v>2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U30" sqref="U3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342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341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344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384</v>
      </c>
      <c r="C13" s="66" t="s">
        <v>244</v>
      </c>
      <c r="D13" s="53" t="s">
        <v>59</v>
      </c>
      <c r="E13" s="47" t="s">
        <v>24</v>
      </c>
      <c r="F13" s="55" t="s">
        <v>68</v>
      </c>
      <c r="G13" s="53" t="s">
        <v>148</v>
      </c>
      <c r="H13" s="47" t="s">
        <v>24</v>
      </c>
      <c r="I13" s="55" t="s">
        <v>406</v>
      </c>
      <c r="J13" s="53" t="s">
        <v>59</v>
      </c>
      <c r="K13" s="47" t="s">
        <v>24</v>
      </c>
      <c r="L13" s="55" t="s">
        <v>68</v>
      </c>
      <c r="M13" s="48">
        <f aca="true" t="shared" si="0" ref="M13:M19">D13+G13+J13</f>
        <v>65</v>
      </c>
      <c r="N13" s="49">
        <f aca="true" t="shared" si="1" ref="N13:N19">F13+I13+L13</f>
        <v>49</v>
      </c>
      <c r="O13" s="57">
        <v>1</v>
      </c>
      <c r="P13" s="58">
        <v>2</v>
      </c>
      <c r="Q13" s="57">
        <v>1</v>
      </c>
      <c r="R13" s="58">
        <v>0</v>
      </c>
      <c r="S13" s="29" t="s">
        <v>362</v>
      </c>
    </row>
    <row r="14" spans="1:19" ht="30" customHeight="1">
      <c r="A14" s="123" t="s">
        <v>14</v>
      </c>
      <c r="B14" s="67" t="s">
        <v>358</v>
      </c>
      <c r="C14" s="66" t="s">
        <v>247</v>
      </c>
      <c r="D14" s="54" t="s">
        <v>106</v>
      </c>
      <c r="E14" s="50" t="s">
        <v>24</v>
      </c>
      <c r="F14" s="56" t="s">
        <v>107</v>
      </c>
      <c r="G14" s="54" t="s">
        <v>108</v>
      </c>
      <c r="H14" s="50" t="s">
        <v>24</v>
      </c>
      <c r="I14" s="56" t="s">
        <v>59</v>
      </c>
      <c r="J14" s="54" t="s">
        <v>59</v>
      </c>
      <c r="K14" s="50" t="s">
        <v>24</v>
      </c>
      <c r="L14" s="56" t="s">
        <v>78</v>
      </c>
      <c r="M14" s="51">
        <f t="shared" si="0"/>
        <v>61</v>
      </c>
      <c r="N14" s="52">
        <f t="shared" si="1"/>
        <v>55</v>
      </c>
      <c r="O14" s="59">
        <v>2</v>
      </c>
      <c r="P14" s="60">
        <v>1</v>
      </c>
      <c r="Q14" s="59">
        <v>1</v>
      </c>
      <c r="R14" s="60">
        <v>0</v>
      </c>
      <c r="S14" s="29" t="s">
        <v>359</v>
      </c>
    </row>
    <row r="15" spans="1:19" ht="30" customHeight="1">
      <c r="A15" s="123" t="s">
        <v>13</v>
      </c>
      <c r="B15" s="67" t="s">
        <v>359</v>
      </c>
      <c r="C15" s="66" t="s">
        <v>250</v>
      </c>
      <c r="D15" s="54" t="s">
        <v>69</v>
      </c>
      <c r="E15" s="50" t="s">
        <v>24</v>
      </c>
      <c r="F15" s="56" t="s">
        <v>59</v>
      </c>
      <c r="G15" s="54" t="s">
        <v>76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29</v>
      </c>
      <c r="N15" s="52">
        <f t="shared" si="1"/>
        <v>42</v>
      </c>
      <c r="O15" s="57">
        <v>2</v>
      </c>
      <c r="P15" s="58">
        <v>0</v>
      </c>
      <c r="Q15" s="57">
        <v>0</v>
      </c>
      <c r="R15" s="58">
        <v>1</v>
      </c>
      <c r="S15" s="29" t="s">
        <v>392</v>
      </c>
    </row>
    <row r="16" spans="1:19" ht="30" customHeight="1">
      <c r="A16" s="123" t="s">
        <v>15</v>
      </c>
      <c r="B16" s="68" t="s">
        <v>213</v>
      </c>
      <c r="C16" s="68" t="s">
        <v>362</v>
      </c>
      <c r="D16" s="54" t="s">
        <v>59</v>
      </c>
      <c r="E16" s="50" t="s">
        <v>24</v>
      </c>
      <c r="F16" s="56" t="s">
        <v>133</v>
      </c>
      <c r="G16" s="54" t="s">
        <v>59</v>
      </c>
      <c r="H16" s="50" t="s">
        <v>24</v>
      </c>
      <c r="I16" s="56" t="s">
        <v>148</v>
      </c>
      <c r="J16" s="54" t="s">
        <v>76</v>
      </c>
      <c r="K16" s="50" t="s">
        <v>24</v>
      </c>
      <c r="L16" s="56" t="s">
        <v>59</v>
      </c>
      <c r="M16" s="51">
        <f t="shared" si="0"/>
        <v>61</v>
      </c>
      <c r="N16" s="52">
        <f t="shared" si="1"/>
        <v>61</v>
      </c>
      <c r="O16" s="59">
        <v>1</v>
      </c>
      <c r="P16" s="60">
        <v>2</v>
      </c>
      <c r="Q16" s="59">
        <v>0</v>
      </c>
      <c r="R16" s="60">
        <v>1</v>
      </c>
      <c r="S16" s="29" t="s">
        <v>244</v>
      </c>
    </row>
    <row r="17" spans="1:19" ht="30" customHeight="1">
      <c r="A17" s="123" t="s">
        <v>29</v>
      </c>
      <c r="B17" s="68" t="s">
        <v>385</v>
      </c>
      <c r="C17" s="68" t="s">
        <v>381</v>
      </c>
      <c r="D17" s="54" t="s">
        <v>59</v>
      </c>
      <c r="E17" s="50" t="s">
        <v>24</v>
      </c>
      <c r="F17" s="56" t="s">
        <v>78</v>
      </c>
      <c r="G17" s="54" t="s">
        <v>59</v>
      </c>
      <c r="H17" s="50" t="s">
        <v>24</v>
      </c>
      <c r="I17" s="56" t="s">
        <v>70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25</v>
      </c>
      <c r="O17" s="57">
        <v>2</v>
      </c>
      <c r="P17" s="58">
        <v>0</v>
      </c>
      <c r="Q17" s="57">
        <v>1</v>
      </c>
      <c r="R17" s="58">
        <v>0</v>
      </c>
      <c r="S17" s="29" t="s">
        <v>358</v>
      </c>
    </row>
    <row r="18" spans="1:19" ht="30" customHeight="1">
      <c r="A18" s="123" t="s">
        <v>58</v>
      </c>
      <c r="B18" s="68" t="s">
        <v>219</v>
      </c>
      <c r="C18" s="68" t="s">
        <v>382</v>
      </c>
      <c r="D18" s="54" t="s">
        <v>59</v>
      </c>
      <c r="E18" s="50" t="s">
        <v>24</v>
      </c>
      <c r="F18" s="56" t="s">
        <v>76</v>
      </c>
      <c r="G18" s="54" t="s">
        <v>64</v>
      </c>
      <c r="H18" s="50" t="s">
        <v>24</v>
      </c>
      <c r="I18" s="56" t="s">
        <v>59</v>
      </c>
      <c r="J18" s="54" t="s">
        <v>64</v>
      </c>
      <c r="K18" s="50" t="s">
        <v>24</v>
      </c>
      <c r="L18" s="56" t="s">
        <v>59</v>
      </c>
      <c r="M18" s="51">
        <f t="shared" si="0"/>
        <v>51</v>
      </c>
      <c r="N18" s="52">
        <f t="shared" si="1"/>
        <v>61</v>
      </c>
      <c r="O18" s="57">
        <v>1</v>
      </c>
      <c r="P18" s="58">
        <v>2</v>
      </c>
      <c r="Q18" s="57">
        <v>0</v>
      </c>
      <c r="R18" s="58">
        <v>1</v>
      </c>
      <c r="S18" s="29" t="s">
        <v>357</v>
      </c>
    </row>
    <row r="19" spans="1:19" ht="30" customHeight="1" thickBot="1">
      <c r="A19" s="123" t="s">
        <v>23</v>
      </c>
      <c r="B19" s="68" t="s">
        <v>386</v>
      </c>
      <c r="C19" s="68" t="s">
        <v>383</v>
      </c>
      <c r="D19" s="54" t="s">
        <v>59</v>
      </c>
      <c r="E19" s="50" t="s">
        <v>24</v>
      </c>
      <c r="F19" s="56" t="s">
        <v>78</v>
      </c>
      <c r="G19" s="54" t="s">
        <v>59</v>
      </c>
      <c r="H19" s="50" t="s">
        <v>24</v>
      </c>
      <c r="I19" s="56" t="s">
        <v>64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29</v>
      </c>
      <c r="O19" s="57">
        <v>2</v>
      </c>
      <c r="P19" s="58">
        <v>0</v>
      </c>
      <c r="Q19" s="57">
        <v>1</v>
      </c>
      <c r="R19" s="58">
        <v>0</v>
      </c>
      <c r="S19" s="29" t="s">
        <v>247</v>
      </c>
    </row>
    <row r="20" spans="1:19" ht="34.5" customHeight="1" thickBot="1">
      <c r="A20" s="30" t="s">
        <v>16</v>
      </c>
      <c r="B20" s="69" t="s">
        <v>199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351</v>
      </c>
      <c r="N20" s="33">
        <f t="shared" si="2"/>
        <v>322</v>
      </c>
      <c r="O20" s="34">
        <f t="shared" si="2"/>
        <v>11</v>
      </c>
      <c r="P20" s="35">
        <f t="shared" si="2"/>
        <v>7</v>
      </c>
      <c r="Q20" s="34">
        <f t="shared" si="2"/>
        <v>4</v>
      </c>
      <c r="R20" s="33">
        <f t="shared" si="2"/>
        <v>3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2">
      <selection activeCell="Q28" sqref="Q28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341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343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371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320</v>
      </c>
      <c r="C13" s="66" t="s">
        <v>352</v>
      </c>
      <c r="D13" s="53" t="s">
        <v>62</v>
      </c>
      <c r="E13" s="47" t="s">
        <v>24</v>
      </c>
      <c r="F13" s="55" t="s">
        <v>59</v>
      </c>
      <c r="G13" s="53" t="s">
        <v>69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17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392</v>
      </c>
    </row>
    <row r="14" spans="1:19" ht="30" customHeight="1">
      <c r="A14" s="123" t="s">
        <v>14</v>
      </c>
      <c r="B14" s="67" t="s">
        <v>247</v>
      </c>
      <c r="C14" s="66" t="s">
        <v>266</v>
      </c>
      <c r="D14" s="54" t="s">
        <v>68</v>
      </c>
      <c r="E14" s="50" t="s">
        <v>24</v>
      </c>
      <c r="F14" s="56" t="s">
        <v>59</v>
      </c>
      <c r="G14" s="54" t="s">
        <v>43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 t="shared" si="0"/>
        <v>18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373</v>
      </c>
    </row>
    <row r="15" spans="1:19" ht="30" customHeight="1">
      <c r="A15" s="123" t="s">
        <v>13</v>
      </c>
      <c r="B15" s="67" t="s">
        <v>392</v>
      </c>
      <c r="C15" s="66" t="s">
        <v>311</v>
      </c>
      <c r="D15" s="54" t="s">
        <v>43</v>
      </c>
      <c r="E15" s="50" t="s">
        <v>24</v>
      </c>
      <c r="F15" s="56" t="s">
        <v>59</v>
      </c>
      <c r="G15" s="54" t="s">
        <v>44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8</v>
      </c>
      <c r="N15" s="52">
        <f t="shared" si="1"/>
        <v>42</v>
      </c>
      <c r="O15" s="57">
        <v>0</v>
      </c>
      <c r="P15" s="58">
        <v>2</v>
      </c>
      <c r="Q15" s="57">
        <v>0</v>
      </c>
      <c r="R15" s="58">
        <v>1</v>
      </c>
      <c r="S15" s="29" t="s">
        <v>247</v>
      </c>
    </row>
    <row r="16" spans="1:19" ht="30" customHeight="1">
      <c r="A16" s="123" t="s">
        <v>15</v>
      </c>
      <c r="B16" s="68" t="s">
        <v>362</v>
      </c>
      <c r="C16" s="68" t="s">
        <v>316</v>
      </c>
      <c r="D16" s="54" t="s">
        <v>59</v>
      </c>
      <c r="E16" s="50" t="s">
        <v>24</v>
      </c>
      <c r="F16" s="56" t="s">
        <v>77</v>
      </c>
      <c r="G16" s="54" t="s">
        <v>59</v>
      </c>
      <c r="H16" s="50" t="s">
        <v>24</v>
      </c>
      <c r="I16" s="56" t="s">
        <v>78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30</v>
      </c>
      <c r="O16" s="59">
        <v>2</v>
      </c>
      <c r="P16" s="60">
        <v>0</v>
      </c>
      <c r="Q16" s="59">
        <v>1</v>
      </c>
      <c r="R16" s="60">
        <v>0</v>
      </c>
      <c r="S16" s="29" t="s">
        <v>250</v>
      </c>
    </row>
    <row r="17" spans="1:19" ht="30" customHeight="1">
      <c r="A17" s="123" t="s">
        <v>29</v>
      </c>
      <c r="B17" s="68" t="s">
        <v>398</v>
      </c>
      <c r="C17" s="68" t="s">
        <v>354</v>
      </c>
      <c r="D17" s="54" t="s">
        <v>70</v>
      </c>
      <c r="E17" s="50" t="s">
        <v>24</v>
      </c>
      <c r="F17" s="56" t="s">
        <v>59</v>
      </c>
      <c r="G17" s="54" t="s">
        <v>134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20</v>
      </c>
      <c r="N17" s="52">
        <f t="shared" si="1"/>
        <v>42</v>
      </c>
      <c r="O17" s="57">
        <v>0</v>
      </c>
      <c r="P17" s="58">
        <v>2</v>
      </c>
      <c r="Q17" s="57">
        <v>0</v>
      </c>
      <c r="R17" s="58">
        <v>1</v>
      </c>
      <c r="S17" s="29" t="s">
        <v>352</v>
      </c>
    </row>
    <row r="18" spans="1:19" ht="30" customHeight="1">
      <c r="A18" s="123" t="s">
        <v>58</v>
      </c>
      <c r="B18" s="68" t="s">
        <v>382</v>
      </c>
      <c r="C18" s="68" t="s">
        <v>374</v>
      </c>
      <c r="D18" s="54" t="s">
        <v>59</v>
      </c>
      <c r="E18" s="50" t="s">
        <v>24</v>
      </c>
      <c r="F18" s="56" t="s">
        <v>61</v>
      </c>
      <c r="G18" s="54" t="s">
        <v>59</v>
      </c>
      <c r="H18" s="50" t="s">
        <v>24</v>
      </c>
      <c r="I18" s="56" t="s">
        <v>61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0</v>
      </c>
      <c r="O18" s="57">
        <v>2</v>
      </c>
      <c r="P18" s="58">
        <v>0</v>
      </c>
      <c r="Q18" s="57">
        <v>1</v>
      </c>
      <c r="R18" s="58">
        <v>0</v>
      </c>
      <c r="S18" s="29" t="s">
        <v>421</v>
      </c>
    </row>
    <row r="19" spans="1:19" ht="30" customHeight="1" thickBot="1">
      <c r="A19" s="123" t="s">
        <v>23</v>
      </c>
      <c r="B19" s="68" t="s">
        <v>399</v>
      </c>
      <c r="C19" s="68" t="s">
        <v>400</v>
      </c>
      <c r="D19" s="54" t="s">
        <v>59</v>
      </c>
      <c r="E19" s="50" t="s">
        <v>24</v>
      </c>
      <c r="F19" s="56" t="s">
        <v>61</v>
      </c>
      <c r="G19" s="54" t="s">
        <v>59</v>
      </c>
      <c r="H19" s="50" t="s">
        <v>24</v>
      </c>
      <c r="I19" s="56" t="s">
        <v>61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0</v>
      </c>
      <c r="O19" s="57">
        <v>2</v>
      </c>
      <c r="P19" s="58">
        <v>0</v>
      </c>
      <c r="Q19" s="57">
        <v>1</v>
      </c>
      <c r="R19" s="58">
        <v>0</v>
      </c>
      <c r="S19" s="29" t="s">
        <v>421</v>
      </c>
    </row>
    <row r="20" spans="1:19" ht="34.5" customHeight="1" thickBot="1">
      <c r="A20" s="30" t="s">
        <v>16</v>
      </c>
      <c r="B20" s="69" t="s">
        <v>263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189</v>
      </c>
      <c r="N20" s="33">
        <f t="shared" si="2"/>
        <v>198</v>
      </c>
      <c r="O20" s="34">
        <f t="shared" si="2"/>
        <v>6</v>
      </c>
      <c r="P20" s="35">
        <f t="shared" si="2"/>
        <v>8</v>
      </c>
      <c r="Q20" s="34">
        <f t="shared" si="2"/>
        <v>3</v>
      </c>
      <c r="R20" s="33">
        <f t="shared" si="2"/>
        <v>4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C14" sqref="C1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52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342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371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226</v>
      </c>
      <c r="C13" s="66" t="s">
        <v>357</v>
      </c>
      <c r="D13" s="53" t="s">
        <v>59</v>
      </c>
      <c r="E13" s="47" t="s">
        <v>24</v>
      </c>
      <c r="F13" s="55" t="s">
        <v>64</v>
      </c>
      <c r="G13" s="53" t="s">
        <v>69</v>
      </c>
      <c r="H13" s="47" t="s">
        <v>24</v>
      </c>
      <c r="I13" s="55" t="s">
        <v>59</v>
      </c>
      <c r="J13" s="53" t="s">
        <v>77</v>
      </c>
      <c r="K13" s="47" t="s">
        <v>24</v>
      </c>
      <c r="L13" s="55" t="s">
        <v>59</v>
      </c>
      <c r="M13" s="48">
        <f aca="true" t="shared" si="0" ref="M13:M19">D13+G13+J13</f>
        <v>47</v>
      </c>
      <c r="N13" s="49">
        <f aca="true" t="shared" si="1" ref="N13:N19">F13+I13+L13</f>
        <v>57</v>
      </c>
      <c r="O13" s="57">
        <v>1</v>
      </c>
      <c r="P13" s="58">
        <v>2</v>
      </c>
      <c r="Q13" s="57">
        <v>0</v>
      </c>
      <c r="R13" s="58">
        <v>1</v>
      </c>
      <c r="S13" s="29" t="s">
        <v>384</v>
      </c>
    </row>
    <row r="14" spans="1:19" ht="30" customHeight="1">
      <c r="A14" s="123" t="s">
        <v>14</v>
      </c>
      <c r="B14" s="67" t="s">
        <v>325</v>
      </c>
      <c r="C14" s="66" t="s">
        <v>333</v>
      </c>
      <c r="D14" s="54" t="s">
        <v>77</v>
      </c>
      <c r="E14" s="50" t="s">
        <v>24</v>
      </c>
      <c r="F14" s="56" t="s">
        <v>59</v>
      </c>
      <c r="G14" s="54" t="s">
        <v>108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 t="shared" si="0"/>
        <v>34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226</v>
      </c>
    </row>
    <row r="15" spans="1:19" ht="30" customHeight="1">
      <c r="A15" s="123" t="s">
        <v>13</v>
      </c>
      <c r="B15" s="67" t="s">
        <v>326</v>
      </c>
      <c r="C15" s="66" t="s">
        <v>359</v>
      </c>
      <c r="D15" s="54" t="s">
        <v>59</v>
      </c>
      <c r="E15" s="50" t="s">
        <v>24</v>
      </c>
      <c r="F15" s="56" t="s">
        <v>78</v>
      </c>
      <c r="G15" s="54" t="s">
        <v>59</v>
      </c>
      <c r="H15" s="50" t="s">
        <v>24</v>
      </c>
      <c r="I15" s="56" t="s">
        <v>76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33</v>
      </c>
      <c r="O15" s="57">
        <v>2</v>
      </c>
      <c r="P15" s="58">
        <v>0</v>
      </c>
      <c r="Q15" s="57">
        <v>1</v>
      </c>
      <c r="R15" s="58">
        <v>0</v>
      </c>
      <c r="S15" s="29" t="s">
        <v>296</v>
      </c>
    </row>
    <row r="16" spans="1:19" ht="30" customHeight="1">
      <c r="A16" s="123" t="s">
        <v>15</v>
      </c>
      <c r="B16" s="68" t="s">
        <v>296</v>
      </c>
      <c r="C16" s="68" t="s">
        <v>213</v>
      </c>
      <c r="D16" s="54" t="s">
        <v>68</v>
      </c>
      <c r="E16" s="50" t="s">
        <v>24</v>
      </c>
      <c r="F16" s="56" t="s">
        <v>59</v>
      </c>
      <c r="G16" s="54" t="s">
        <v>60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20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404</v>
      </c>
    </row>
    <row r="17" spans="1:19" ht="30" customHeight="1">
      <c r="A17" s="123" t="s">
        <v>29</v>
      </c>
      <c r="B17" s="68" t="s">
        <v>345</v>
      </c>
      <c r="C17" s="68" t="s">
        <v>360</v>
      </c>
      <c r="D17" s="54" t="s">
        <v>108</v>
      </c>
      <c r="E17" s="50" t="s">
        <v>24</v>
      </c>
      <c r="F17" s="56" t="s">
        <v>59</v>
      </c>
      <c r="G17" s="54" t="s">
        <v>78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32</v>
      </c>
      <c r="N17" s="52">
        <f t="shared" si="1"/>
        <v>42</v>
      </c>
      <c r="O17" s="57">
        <v>0</v>
      </c>
      <c r="P17" s="58">
        <v>2</v>
      </c>
      <c r="Q17" s="57">
        <v>0</v>
      </c>
      <c r="R17" s="58">
        <v>1</v>
      </c>
      <c r="S17" s="29" t="s">
        <v>358</v>
      </c>
    </row>
    <row r="18" spans="1:19" ht="30" customHeight="1">
      <c r="A18" s="123" t="s">
        <v>58</v>
      </c>
      <c r="B18" s="68" t="s">
        <v>393</v>
      </c>
      <c r="C18" s="68" t="s">
        <v>219</v>
      </c>
      <c r="D18" s="54" t="s">
        <v>42</v>
      </c>
      <c r="E18" s="50" t="s">
        <v>24</v>
      </c>
      <c r="F18" s="56" t="s">
        <v>59</v>
      </c>
      <c r="G18" s="54" t="s">
        <v>69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15</v>
      </c>
      <c r="N18" s="52">
        <f t="shared" si="1"/>
        <v>42</v>
      </c>
      <c r="O18" s="57">
        <v>0</v>
      </c>
      <c r="P18" s="58">
        <v>2</v>
      </c>
      <c r="Q18" s="57">
        <v>0</v>
      </c>
      <c r="R18" s="58">
        <v>1</v>
      </c>
      <c r="S18" s="29" t="s">
        <v>404</v>
      </c>
    </row>
    <row r="19" spans="1:19" ht="30" customHeight="1" thickBot="1">
      <c r="A19" s="123" t="s">
        <v>23</v>
      </c>
      <c r="B19" s="68" t="s">
        <v>347</v>
      </c>
      <c r="C19" s="68" t="s">
        <v>386</v>
      </c>
      <c r="D19" s="54" t="s">
        <v>61</v>
      </c>
      <c r="E19" s="50" t="s">
        <v>24</v>
      </c>
      <c r="F19" s="56" t="s">
        <v>59</v>
      </c>
      <c r="G19" s="54" t="s">
        <v>61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0</v>
      </c>
      <c r="N19" s="52">
        <f t="shared" si="1"/>
        <v>42</v>
      </c>
      <c r="O19" s="57">
        <v>0</v>
      </c>
      <c r="P19" s="58">
        <v>2</v>
      </c>
      <c r="Q19" s="57">
        <v>0</v>
      </c>
      <c r="R19" s="58">
        <v>1</v>
      </c>
      <c r="S19" s="29" t="s">
        <v>347</v>
      </c>
    </row>
    <row r="20" spans="1:19" ht="34.5" customHeight="1" thickBot="1">
      <c r="A20" s="30" t="s">
        <v>16</v>
      </c>
      <c r="B20" s="69" t="s">
        <v>199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190</v>
      </c>
      <c r="N20" s="33">
        <f t="shared" si="2"/>
        <v>300</v>
      </c>
      <c r="O20" s="34">
        <f t="shared" si="2"/>
        <v>3</v>
      </c>
      <c r="P20" s="35">
        <f t="shared" si="2"/>
        <v>12</v>
      </c>
      <c r="Q20" s="34">
        <f t="shared" si="2"/>
        <v>1</v>
      </c>
      <c r="R20" s="33">
        <f t="shared" si="2"/>
        <v>6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V13" sqref="V1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243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52"/>
      <c r="C9" s="153" t="s">
        <v>66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203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244</v>
      </c>
      <c r="C13" s="67" t="s">
        <v>245</v>
      </c>
      <c r="D13" s="53" t="s">
        <v>108</v>
      </c>
      <c r="E13" s="47" t="s">
        <v>24</v>
      </c>
      <c r="F13" s="55" t="s">
        <v>59</v>
      </c>
      <c r="G13" s="53" t="s">
        <v>59</v>
      </c>
      <c r="H13" s="47" t="s">
        <v>24</v>
      </c>
      <c r="I13" s="55" t="s">
        <v>70</v>
      </c>
      <c r="J13" s="53" t="s">
        <v>59</v>
      </c>
      <c r="K13" s="47" t="s">
        <v>24</v>
      </c>
      <c r="L13" s="55" t="s">
        <v>78</v>
      </c>
      <c r="M13" s="48">
        <f aca="true" t="shared" si="0" ref="M13:M19">D13+G13+J13</f>
        <v>60</v>
      </c>
      <c r="N13" s="49">
        <f aca="true" t="shared" si="1" ref="N13:N19">F13+I13+L13</f>
        <v>46</v>
      </c>
      <c r="O13" s="57">
        <v>2</v>
      </c>
      <c r="P13" s="58">
        <v>1</v>
      </c>
      <c r="Q13" s="57">
        <v>1</v>
      </c>
      <c r="R13" s="58">
        <v>0</v>
      </c>
      <c r="S13" s="29" t="s">
        <v>246</v>
      </c>
    </row>
    <row r="14" spans="1:19" ht="30" customHeight="1">
      <c r="A14" s="123" t="s">
        <v>14</v>
      </c>
      <c r="B14" s="66" t="s">
        <v>247</v>
      </c>
      <c r="C14" s="67" t="s">
        <v>248</v>
      </c>
      <c r="D14" s="54" t="s">
        <v>179</v>
      </c>
      <c r="E14" s="50" t="s">
        <v>24</v>
      </c>
      <c r="F14" s="56" t="s">
        <v>106</v>
      </c>
      <c r="G14" s="54" t="s">
        <v>59</v>
      </c>
      <c r="H14" s="50" t="s">
        <v>24</v>
      </c>
      <c r="I14" s="56" t="s">
        <v>134</v>
      </c>
      <c r="J14" s="54"/>
      <c r="K14" s="50" t="s">
        <v>24</v>
      </c>
      <c r="L14" s="56"/>
      <c r="M14" s="51">
        <f t="shared" si="0"/>
        <v>45</v>
      </c>
      <c r="N14" s="52">
        <f t="shared" si="1"/>
        <v>31</v>
      </c>
      <c r="O14" s="59">
        <v>2</v>
      </c>
      <c r="P14" s="60">
        <v>0</v>
      </c>
      <c r="Q14" s="59">
        <v>1</v>
      </c>
      <c r="R14" s="60">
        <v>0</v>
      </c>
      <c r="S14" s="29" t="s">
        <v>249</v>
      </c>
    </row>
    <row r="15" spans="1:19" ht="30" customHeight="1">
      <c r="A15" s="123" t="s">
        <v>13</v>
      </c>
      <c r="B15" s="66" t="s">
        <v>250</v>
      </c>
      <c r="C15" s="67" t="s">
        <v>251</v>
      </c>
      <c r="D15" s="54" t="s">
        <v>134</v>
      </c>
      <c r="E15" s="50" t="s">
        <v>24</v>
      </c>
      <c r="F15" s="56" t="s">
        <v>59</v>
      </c>
      <c r="G15" s="54" t="s">
        <v>60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17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252</v>
      </c>
    </row>
    <row r="16" spans="1:19" ht="30" customHeight="1">
      <c r="A16" s="123" t="s">
        <v>15</v>
      </c>
      <c r="B16" s="68" t="s">
        <v>253</v>
      </c>
      <c r="C16" s="68" t="s">
        <v>254</v>
      </c>
      <c r="D16" s="54" t="s">
        <v>59</v>
      </c>
      <c r="E16" s="50" t="s">
        <v>24</v>
      </c>
      <c r="F16" s="56" t="s">
        <v>134</v>
      </c>
      <c r="G16" s="54" t="s">
        <v>59</v>
      </c>
      <c r="H16" s="50" t="s">
        <v>24</v>
      </c>
      <c r="I16" s="56" t="s">
        <v>108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27</v>
      </c>
      <c r="O16" s="59">
        <v>2</v>
      </c>
      <c r="P16" s="60">
        <v>0</v>
      </c>
      <c r="Q16" s="59">
        <v>1</v>
      </c>
      <c r="R16" s="60">
        <v>0</v>
      </c>
      <c r="S16" s="29" t="s">
        <v>255</v>
      </c>
    </row>
    <row r="17" spans="1:19" ht="30" customHeight="1">
      <c r="A17" s="123" t="s">
        <v>29</v>
      </c>
      <c r="B17" s="68" t="s">
        <v>256</v>
      </c>
      <c r="C17" s="68" t="s">
        <v>257</v>
      </c>
      <c r="D17" s="54" t="s">
        <v>179</v>
      </c>
      <c r="E17" s="50" t="s">
        <v>24</v>
      </c>
      <c r="F17" s="56" t="s">
        <v>106</v>
      </c>
      <c r="G17" s="54" t="s">
        <v>59</v>
      </c>
      <c r="H17" s="50" t="s">
        <v>24</v>
      </c>
      <c r="I17" s="56" t="s">
        <v>78</v>
      </c>
      <c r="J17" s="54"/>
      <c r="K17" s="50" t="s">
        <v>24</v>
      </c>
      <c r="L17" s="56"/>
      <c r="M17" s="51">
        <f t="shared" si="0"/>
        <v>45</v>
      </c>
      <c r="N17" s="52">
        <f t="shared" si="1"/>
        <v>36</v>
      </c>
      <c r="O17" s="59">
        <v>2</v>
      </c>
      <c r="P17" s="60">
        <v>0</v>
      </c>
      <c r="Q17" s="59">
        <v>1</v>
      </c>
      <c r="R17" s="60">
        <v>0</v>
      </c>
      <c r="S17" s="29" t="s">
        <v>253</v>
      </c>
    </row>
    <row r="18" spans="1:19" ht="30" customHeight="1">
      <c r="A18" s="123" t="s">
        <v>218</v>
      </c>
      <c r="B18" s="68" t="s">
        <v>258</v>
      </c>
      <c r="C18" s="68" t="s">
        <v>259</v>
      </c>
      <c r="D18" s="54" t="s">
        <v>59</v>
      </c>
      <c r="E18" s="50" t="s">
        <v>24</v>
      </c>
      <c r="F18" s="56" t="s">
        <v>132</v>
      </c>
      <c r="G18" s="54" t="s">
        <v>77</v>
      </c>
      <c r="H18" s="50" t="s">
        <v>24</v>
      </c>
      <c r="I18" s="56" t="s">
        <v>59</v>
      </c>
      <c r="J18" s="54" t="s">
        <v>59</v>
      </c>
      <c r="K18" s="50" t="s">
        <v>24</v>
      </c>
      <c r="L18" s="56" t="s">
        <v>62</v>
      </c>
      <c r="M18" s="51">
        <f t="shared" si="0"/>
        <v>58</v>
      </c>
      <c r="N18" s="52">
        <f t="shared" si="1"/>
        <v>41</v>
      </c>
      <c r="O18" s="59">
        <v>2</v>
      </c>
      <c r="P18" s="60">
        <v>1</v>
      </c>
      <c r="Q18" s="59">
        <v>1</v>
      </c>
      <c r="R18" s="60">
        <v>0</v>
      </c>
      <c r="S18" s="29" t="s">
        <v>260</v>
      </c>
    </row>
    <row r="19" spans="1:19" ht="30" customHeight="1" thickBot="1">
      <c r="A19" s="123" t="s">
        <v>23</v>
      </c>
      <c r="B19" s="68" t="s">
        <v>261</v>
      </c>
      <c r="C19" s="68" t="s">
        <v>262</v>
      </c>
      <c r="D19" s="54" t="s">
        <v>68</v>
      </c>
      <c r="E19" s="50" t="s">
        <v>24</v>
      </c>
      <c r="F19" s="56" t="s">
        <v>59</v>
      </c>
      <c r="G19" s="54" t="s">
        <v>133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29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246</v>
      </c>
    </row>
    <row r="20" spans="1:19" ht="34.5" customHeight="1" thickBot="1">
      <c r="A20" s="30" t="s">
        <v>16</v>
      </c>
      <c r="B20" s="69" t="s">
        <v>243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296</v>
      </c>
      <c r="N20" s="33">
        <f t="shared" si="2"/>
        <v>265</v>
      </c>
      <c r="O20" s="34">
        <f t="shared" si="2"/>
        <v>10</v>
      </c>
      <c r="P20" s="35">
        <f t="shared" si="2"/>
        <v>6</v>
      </c>
      <c r="Q20" s="34">
        <f t="shared" si="2"/>
        <v>5</v>
      </c>
      <c r="R20" s="33">
        <f t="shared" si="2"/>
        <v>2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3">
      <selection activeCell="F35" sqref="F35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54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55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371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224</v>
      </c>
      <c r="C13" s="66" t="s">
        <v>310</v>
      </c>
      <c r="D13" s="53" t="s">
        <v>59</v>
      </c>
      <c r="E13" s="47" t="s">
        <v>24</v>
      </c>
      <c r="F13" s="55" t="s">
        <v>68</v>
      </c>
      <c r="G13" s="53" t="s">
        <v>59</v>
      </c>
      <c r="H13" s="47" t="s">
        <v>24</v>
      </c>
      <c r="I13" s="55" t="s">
        <v>68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24</v>
      </c>
      <c r="O13" s="57">
        <v>2</v>
      </c>
      <c r="P13" s="58">
        <v>0</v>
      </c>
      <c r="Q13" s="57">
        <v>1</v>
      </c>
      <c r="R13" s="58">
        <v>0</v>
      </c>
      <c r="S13" s="29" t="s">
        <v>302</v>
      </c>
    </row>
    <row r="14" spans="1:19" ht="30" customHeight="1">
      <c r="A14" s="123" t="s">
        <v>14</v>
      </c>
      <c r="B14" s="67" t="s">
        <v>227</v>
      </c>
      <c r="C14" s="66" t="s">
        <v>248</v>
      </c>
      <c r="D14" s="54" t="s">
        <v>59</v>
      </c>
      <c r="E14" s="50" t="s">
        <v>24</v>
      </c>
      <c r="F14" s="56" t="s">
        <v>60</v>
      </c>
      <c r="G14" s="54" t="s">
        <v>59</v>
      </c>
      <c r="H14" s="50" t="s">
        <v>24</v>
      </c>
      <c r="I14" s="56" t="s">
        <v>70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19</v>
      </c>
      <c r="O14" s="59">
        <v>2</v>
      </c>
      <c r="P14" s="60">
        <v>0</v>
      </c>
      <c r="Q14" s="59">
        <v>1</v>
      </c>
      <c r="R14" s="60">
        <v>0</v>
      </c>
      <c r="S14" s="29" t="s">
        <v>301</v>
      </c>
    </row>
    <row r="15" spans="1:19" ht="30" customHeight="1">
      <c r="A15" s="123" t="s">
        <v>13</v>
      </c>
      <c r="B15" s="67" t="s">
        <v>230</v>
      </c>
      <c r="C15" s="66" t="s">
        <v>251</v>
      </c>
      <c r="D15" s="54" t="s">
        <v>59</v>
      </c>
      <c r="E15" s="50" t="s">
        <v>24</v>
      </c>
      <c r="F15" s="56" t="s">
        <v>64</v>
      </c>
      <c r="G15" s="54" t="s">
        <v>59</v>
      </c>
      <c r="H15" s="50" t="s">
        <v>24</v>
      </c>
      <c r="I15" s="56" t="s">
        <v>64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30</v>
      </c>
      <c r="O15" s="57">
        <v>2</v>
      </c>
      <c r="P15" s="58">
        <v>0</v>
      </c>
      <c r="Q15" s="57">
        <v>1</v>
      </c>
      <c r="R15" s="58">
        <v>0</v>
      </c>
      <c r="S15" s="29" t="s">
        <v>412</v>
      </c>
    </row>
    <row r="16" spans="1:19" ht="30" customHeight="1">
      <c r="A16" s="123" t="s">
        <v>15</v>
      </c>
      <c r="B16" s="68" t="s">
        <v>301</v>
      </c>
      <c r="C16" s="68" t="s">
        <v>302</v>
      </c>
      <c r="D16" s="54" t="s">
        <v>59</v>
      </c>
      <c r="E16" s="50" t="s">
        <v>24</v>
      </c>
      <c r="F16" s="56" t="s">
        <v>60</v>
      </c>
      <c r="G16" s="54" t="s">
        <v>59</v>
      </c>
      <c r="H16" s="50" t="s">
        <v>24</v>
      </c>
      <c r="I16" s="56" t="s">
        <v>44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10</v>
      </c>
      <c r="O16" s="59">
        <v>2</v>
      </c>
      <c r="P16" s="60">
        <v>0</v>
      </c>
      <c r="Q16" s="59">
        <v>1</v>
      </c>
      <c r="R16" s="60">
        <v>0</v>
      </c>
      <c r="S16" s="29" t="s">
        <v>366</v>
      </c>
    </row>
    <row r="17" spans="1:19" ht="30" customHeight="1">
      <c r="A17" s="123" t="s">
        <v>29</v>
      </c>
      <c r="B17" s="68" t="s">
        <v>395</v>
      </c>
      <c r="C17" s="68" t="s">
        <v>313</v>
      </c>
      <c r="D17" s="54" t="s">
        <v>59</v>
      </c>
      <c r="E17" s="50" t="s">
        <v>24</v>
      </c>
      <c r="F17" s="56" t="s">
        <v>69</v>
      </c>
      <c r="G17" s="54" t="s">
        <v>59</v>
      </c>
      <c r="H17" s="50" t="s">
        <v>24</v>
      </c>
      <c r="I17" s="56" t="s">
        <v>70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21</v>
      </c>
      <c r="O17" s="57">
        <v>2</v>
      </c>
      <c r="P17" s="58">
        <v>0</v>
      </c>
      <c r="Q17" s="57">
        <v>1</v>
      </c>
      <c r="R17" s="58">
        <v>0</v>
      </c>
      <c r="S17" s="29" t="s">
        <v>348</v>
      </c>
    </row>
    <row r="18" spans="1:19" ht="30" customHeight="1">
      <c r="A18" s="123" t="s">
        <v>58</v>
      </c>
      <c r="B18" s="68" t="s">
        <v>396</v>
      </c>
      <c r="C18" s="68" t="s">
        <v>394</v>
      </c>
      <c r="D18" s="54" t="s">
        <v>59</v>
      </c>
      <c r="E18" s="50" t="s">
        <v>24</v>
      </c>
      <c r="F18" s="56" t="s">
        <v>70</v>
      </c>
      <c r="G18" s="54" t="s">
        <v>59</v>
      </c>
      <c r="H18" s="50" t="s">
        <v>24</v>
      </c>
      <c r="I18" s="56" t="s">
        <v>41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14</v>
      </c>
      <c r="O18" s="57">
        <v>2</v>
      </c>
      <c r="P18" s="58">
        <v>0</v>
      </c>
      <c r="Q18" s="57">
        <v>1</v>
      </c>
      <c r="R18" s="58">
        <v>0</v>
      </c>
      <c r="S18" s="29" t="s">
        <v>310</v>
      </c>
    </row>
    <row r="19" spans="1:19" ht="30" customHeight="1" thickBot="1">
      <c r="A19" s="123" t="s">
        <v>23</v>
      </c>
      <c r="B19" s="68" t="s">
        <v>397</v>
      </c>
      <c r="C19" s="68" t="s">
        <v>370</v>
      </c>
      <c r="D19" s="54" t="s">
        <v>69</v>
      </c>
      <c r="E19" s="50" t="s">
        <v>24</v>
      </c>
      <c r="F19" s="56" t="s">
        <v>59</v>
      </c>
      <c r="G19" s="54" t="s">
        <v>59</v>
      </c>
      <c r="H19" s="50" t="s">
        <v>24</v>
      </c>
      <c r="I19" s="56" t="s">
        <v>64</v>
      </c>
      <c r="J19" s="54" t="s">
        <v>148</v>
      </c>
      <c r="K19" s="50" t="s">
        <v>24</v>
      </c>
      <c r="L19" s="56" t="s">
        <v>406</v>
      </c>
      <c r="M19" s="51">
        <f t="shared" si="0"/>
        <v>54</v>
      </c>
      <c r="N19" s="52">
        <f t="shared" si="1"/>
        <v>61</v>
      </c>
      <c r="O19" s="57">
        <v>1</v>
      </c>
      <c r="P19" s="58">
        <v>2</v>
      </c>
      <c r="Q19" s="57">
        <v>0</v>
      </c>
      <c r="R19" s="58">
        <v>1</v>
      </c>
      <c r="S19" s="29" t="s">
        <v>265</v>
      </c>
    </row>
    <row r="20" spans="1:19" ht="34.5" customHeight="1" thickBot="1">
      <c r="A20" s="30" t="s">
        <v>16</v>
      </c>
      <c r="B20" s="69" t="s">
        <v>67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306</v>
      </c>
      <c r="N20" s="33">
        <f t="shared" si="2"/>
        <v>179</v>
      </c>
      <c r="O20" s="34">
        <f t="shared" si="2"/>
        <v>13</v>
      </c>
      <c r="P20" s="35">
        <f t="shared" si="2"/>
        <v>2</v>
      </c>
      <c r="Q20" s="34">
        <f t="shared" si="2"/>
        <v>6</v>
      </c>
      <c r="R20" s="33">
        <f t="shared" si="2"/>
        <v>1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H23" sqref="H2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55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343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372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275</v>
      </c>
      <c r="C13" s="66" t="s">
        <v>373</v>
      </c>
      <c r="D13" s="53" t="s">
        <v>62</v>
      </c>
      <c r="E13" s="47" t="s">
        <v>24</v>
      </c>
      <c r="F13" s="55" t="s">
        <v>59</v>
      </c>
      <c r="G13" s="53" t="s">
        <v>60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15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266</v>
      </c>
    </row>
    <row r="14" spans="1:19" ht="30" customHeight="1">
      <c r="A14" s="123" t="s">
        <v>14</v>
      </c>
      <c r="B14" s="67" t="s">
        <v>310</v>
      </c>
      <c r="C14" s="66" t="s">
        <v>221</v>
      </c>
      <c r="D14" s="54" t="s">
        <v>59</v>
      </c>
      <c r="E14" s="50" t="s">
        <v>24</v>
      </c>
      <c r="F14" s="56" t="s">
        <v>70</v>
      </c>
      <c r="G14" s="54" t="s">
        <v>59</v>
      </c>
      <c r="H14" s="50" t="s">
        <v>24</v>
      </c>
      <c r="I14" s="56" t="s">
        <v>64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26</v>
      </c>
      <c r="O14" s="59">
        <v>2</v>
      </c>
      <c r="P14" s="60">
        <v>0</v>
      </c>
      <c r="Q14" s="59">
        <v>1</v>
      </c>
      <c r="R14" s="60">
        <v>0</v>
      </c>
      <c r="S14" s="29" t="s">
        <v>251</v>
      </c>
    </row>
    <row r="15" spans="1:19" ht="30" customHeight="1">
      <c r="A15" s="123" t="s">
        <v>13</v>
      </c>
      <c r="B15" s="67" t="s">
        <v>251</v>
      </c>
      <c r="C15" s="66" t="s">
        <v>311</v>
      </c>
      <c r="D15" s="54" t="s">
        <v>134</v>
      </c>
      <c r="E15" s="50" t="s">
        <v>24</v>
      </c>
      <c r="F15" s="56" t="s">
        <v>59</v>
      </c>
      <c r="G15" s="54" t="s">
        <v>60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17</v>
      </c>
      <c r="N15" s="52">
        <f t="shared" si="1"/>
        <v>42</v>
      </c>
      <c r="O15" s="57">
        <v>0</v>
      </c>
      <c r="P15" s="58">
        <v>2</v>
      </c>
      <c r="Q15" s="57">
        <v>0</v>
      </c>
      <c r="R15" s="58">
        <v>1</v>
      </c>
      <c r="S15" s="29" t="s">
        <v>276</v>
      </c>
    </row>
    <row r="16" spans="1:19" ht="30" customHeight="1">
      <c r="A16" s="123" t="s">
        <v>15</v>
      </c>
      <c r="B16" s="68" t="s">
        <v>367</v>
      </c>
      <c r="C16" s="68" t="s">
        <v>316</v>
      </c>
      <c r="D16" s="54" t="s">
        <v>59</v>
      </c>
      <c r="E16" s="50" t="s">
        <v>24</v>
      </c>
      <c r="F16" s="56" t="s">
        <v>70</v>
      </c>
      <c r="G16" s="54" t="s">
        <v>133</v>
      </c>
      <c r="H16" s="50" t="s">
        <v>24</v>
      </c>
      <c r="I16" s="56" t="s">
        <v>59</v>
      </c>
      <c r="J16" s="54" t="s">
        <v>59</v>
      </c>
      <c r="K16" s="50" t="s">
        <v>24</v>
      </c>
      <c r="L16" s="56" t="s">
        <v>133</v>
      </c>
      <c r="M16" s="51">
        <f t="shared" si="0"/>
        <v>59</v>
      </c>
      <c r="N16" s="52">
        <f t="shared" si="1"/>
        <v>49</v>
      </c>
      <c r="O16" s="59">
        <v>2</v>
      </c>
      <c r="P16" s="60">
        <v>1</v>
      </c>
      <c r="Q16" s="59">
        <v>1</v>
      </c>
      <c r="R16" s="60">
        <v>0</v>
      </c>
      <c r="S16" s="29" t="s">
        <v>302</v>
      </c>
    </row>
    <row r="17" spans="1:19" ht="30" customHeight="1">
      <c r="A17" s="123" t="s">
        <v>29</v>
      </c>
      <c r="B17" s="68" t="s">
        <v>304</v>
      </c>
      <c r="C17" s="68" t="s">
        <v>410</v>
      </c>
      <c r="D17" s="54" t="s">
        <v>42</v>
      </c>
      <c r="E17" s="50" t="s">
        <v>24</v>
      </c>
      <c r="F17" s="56" t="s">
        <v>59</v>
      </c>
      <c r="G17" s="54" t="s">
        <v>70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16</v>
      </c>
      <c r="N17" s="52">
        <f t="shared" si="1"/>
        <v>42</v>
      </c>
      <c r="O17" s="51">
        <v>0</v>
      </c>
      <c r="P17" s="52">
        <v>2</v>
      </c>
      <c r="Q17" s="51">
        <v>0</v>
      </c>
      <c r="R17" s="52">
        <v>1</v>
      </c>
      <c r="S17" s="29" t="s">
        <v>221</v>
      </c>
    </row>
    <row r="18" spans="1:19" ht="30" customHeight="1">
      <c r="A18" s="123" t="s">
        <v>58</v>
      </c>
      <c r="B18" s="68" t="s">
        <v>402</v>
      </c>
      <c r="C18" s="68" t="s">
        <v>347</v>
      </c>
      <c r="D18" s="54" t="s">
        <v>59</v>
      </c>
      <c r="E18" s="50" t="s">
        <v>24</v>
      </c>
      <c r="F18" s="56" t="s">
        <v>61</v>
      </c>
      <c r="G18" s="54" t="s">
        <v>59</v>
      </c>
      <c r="H18" s="50" t="s">
        <v>24</v>
      </c>
      <c r="I18" s="56" t="s">
        <v>61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0</v>
      </c>
      <c r="O18" s="51">
        <v>2</v>
      </c>
      <c r="P18" s="52">
        <v>0</v>
      </c>
      <c r="Q18" s="51">
        <v>1</v>
      </c>
      <c r="R18" s="52">
        <v>0</v>
      </c>
      <c r="S18" s="29"/>
    </row>
    <row r="19" spans="1:19" ht="30" customHeight="1" thickBot="1">
      <c r="A19" s="123" t="s">
        <v>23</v>
      </c>
      <c r="B19" s="68" t="s">
        <v>403</v>
      </c>
      <c r="C19" s="68" t="s">
        <v>411</v>
      </c>
      <c r="D19" s="54" t="s">
        <v>134</v>
      </c>
      <c r="E19" s="50" t="s">
        <v>24</v>
      </c>
      <c r="F19" s="56" t="s">
        <v>59</v>
      </c>
      <c r="G19" s="54" t="s">
        <v>62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16</v>
      </c>
      <c r="N19" s="52">
        <f t="shared" si="1"/>
        <v>42</v>
      </c>
      <c r="O19" s="57">
        <v>0</v>
      </c>
      <c r="P19" s="58">
        <v>2</v>
      </c>
      <c r="Q19" s="57">
        <v>0</v>
      </c>
      <c r="R19" s="58">
        <v>1</v>
      </c>
      <c r="S19" s="29" t="s">
        <v>316</v>
      </c>
    </row>
    <row r="20" spans="1:19" ht="34.5" customHeight="1" thickBot="1">
      <c r="A20" s="30" t="s">
        <v>16</v>
      </c>
      <c r="B20" s="69" t="s">
        <v>263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207</v>
      </c>
      <c r="N20" s="33">
        <f t="shared" si="2"/>
        <v>243</v>
      </c>
      <c r="O20" s="34">
        <f t="shared" si="2"/>
        <v>6</v>
      </c>
      <c r="P20" s="35">
        <f t="shared" si="2"/>
        <v>9</v>
      </c>
      <c r="Q20" s="34">
        <f t="shared" si="2"/>
        <v>3</v>
      </c>
      <c r="R20" s="33">
        <f t="shared" si="2"/>
        <v>4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C20" sqref="C2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342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54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372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384</v>
      </c>
      <c r="C13" s="66" t="s">
        <v>265</v>
      </c>
      <c r="D13" s="53" t="s">
        <v>134</v>
      </c>
      <c r="E13" s="47" t="s">
        <v>24</v>
      </c>
      <c r="F13" s="55" t="s">
        <v>59</v>
      </c>
      <c r="G13" s="53" t="s">
        <v>133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26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301</v>
      </c>
    </row>
    <row r="14" spans="1:19" ht="30" customHeight="1">
      <c r="A14" s="123" t="s">
        <v>14</v>
      </c>
      <c r="B14" s="67" t="s">
        <v>357</v>
      </c>
      <c r="C14" s="66" t="s">
        <v>387</v>
      </c>
      <c r="D14" s="54" t="s">
        <v>108</v>
      </c>
      <c r="E14" s="50" t="s">
        <v>24</v>
      </c>
      <c r="F14" s="56" t="s">
        <v>59</v>
      </c>
      <c r="G14" s="54" t="s">
        <v>59</v>
      </c>
      <c r="H14" s="50" t="s">
        <v>24</v>
      </c>
      <c r="I14" s="56" t="s">
        <v>132</v>
      </c>
      <c r="J14" s="54" t="s">
        <v>59</v>
      </c>
      <c r="K14" s="50" t="s">
        <v>24</v>
      </c>
      <c r="L14" s="56" t="s">
        <v>134</v>
      </c>
      <c r="M14" s="51">
        <f t="shared" si="0"/>
        <v>60</v>
      </c>
      <c r="N14" s="52">
        <f t="shared" si="1"/>
        <v>43</v>
      </c>
      <c r="O14" s="59">
        <v>2</v>
      </c>
      <c r="P14" s="60">
        <v>1</v>
      </c>
      <c r="Q14" s="59">
        <v>1</v>
      </c>
      <c r="R14" s="60">
        <v>0</v>
      </c>
      <c r="S14" s="29" t="s">
        <v>358</v>
      </c>
    </row>
    <row r="15" spans="1:19" ht="30" customHeight="1">
      <c r="A15" s="123" t="s">
        <v>13</v>
      </c>
      <c r="B15" s="67" t="s">
        <v>359</v>
      </c>
      <c r="C15" s="66" t="s">
        <v>230</v>
      </c>
      <c r="D15" s="54" t="s">
        <v>134</v>
      </c>
      <c r="E15" s="50" t="s">
        <v>24</v>
      </c>
      <c r="F15" s="56" t="s">
        <v>59</v>
      </c>
      <c r="G15" s="54" t="s">
        <v>134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18</v>
      </c>
      <c r="N15" s="52">
        <f t="shared" si="1"/>
        <v>42</v>
      </c>
      <c r="O15" s="57">
        <v>0</v>
      </c>
      <c r="P15" s="58">
        <v>2</v>
      </c>
      <c r="Q15" s="57">
        <v>0</v>
      </c>
      <c r="R15" s="58">
        <v>1</v>
      </c>
      <c r="S15" s="29" t="s">
        <v>380</v>
      </c>
    </row>
    <row r="16" spans="1:19" ht="30" customHeight="1">
      <c r="A16" s="123" t="s">
        <v>15</v>
      </c>
      <c r="B16" s="68" t="s">
        <v>213</v>
      </c>
      <c r="C16" s="68" t="s">
        <v>301</v>
      </c>
      <c r="D16" s="54" t="s">
        <v>108</v>
      </c>
      <c r="E16" s="50" t="s">
        <v>24</v>
      </c>
      <c r="F16" s="56" t="s">
        <v>59</v>
      </c>
      <c r="G16" s="54" t="s">
        <v>68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30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210</v>
      </c>
    </row>
    <row r="17" spans="1:19" ht="30" customHeight="1">
      <c r="A17" s="123" t="s">
        <v>29</v>
      </c>
      <c r="B17" s="68" t="s">
        <v>407</v>
      </c>
      <c r="C17" s="68" t="s">
        <v>349</v>
      </c>
      <c r="D17" s="54" t="s">
        <v>76</v>
      </c>
      <c r="E17" s="50" t="s">
        <v>24</v>
      </c>
      <c r="F17" s="56" t="s">
        <v>59</v>
      </c>
      <c r="G17" s="54" t="s">
        <v>59</v>
      </c>
      <c r="H17" s="50" t="s">
        <v>24</v>
      </c>
      <c r="I17" s="56" t="s">
        <v>108</v>
      </c>
      <c r="J17" s="54" t="s">
        <v>59</v>
      </c>
      <c r="K17" s="50" t="s">
        <v>24</v>
      </c>
      <c r="L17" s="56" t="s">
        <v>132</v>
      </c>
      <c r="M17" s="51">
        <f t="shared" si="0"/>
        <v>61</v>
      </c>
      <c r="N17" s="52">
        <f t="shared" si="1"/>
        <v>52</v>
      </c>
      <c r="O17" s="57">
        <v>2</v>
      </c>
      <c r="P17" s="58">
        <v>1</v>
      </c>
      <c r="Q17" s="57">
        <v>1</v>
      </c>
      <c r="R17" s="58">
        <v>0</v>
      </c>
      <c r="S17" s="29" t="s">
        <v>359</v>
      </c>
    </row>
    <row r="18" spans="1:19" ht="30" customHeight="1">
      <c r="A18" s="123" t="s">
        <v>58</v>
      </c>
      <c r="B18" s="68" t="s">
        <v>219</v>
      </c>
      <c r="C18" s="68" t="s">
        <v>408</v>
      </c>
      <c r="D18" s="54" t="s">
        <v>133</v>
      </c>
      <c r="E18" s="50" t="s">
        <v>24</v>
      </c>
      <c r="F18" s="56" t="s">
        <v>59</v>
      </c>
      <c r="G18" s="54" t="s">
        <v>70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28</v>
      </c>
      <c r="N18" s="52">
        <f t="shared" si="1"/>
        <v>42</v>
      </c>
      <c r="O18" s="57">
        <v>0</v>
      </c>
      <c r="P18" s="58">
        <v>2</v>
      </c>
      <c r="Q18" s="57">
        <v>0</v>
      </c>
      <c r="R18" s="58">
        <v>1</v>
      </c>
      <c r="S18" s="29" t="s">
        <v>348</v>
      </c>
    </row>
    <row r="19" spans="1:19" ht="30" customHeight="1" thickBot="1">
      <c r="A19" s="123" t="s">
        <v>23</v>
      </c>
      <c r="B19" s="68" t="s">
        <v>386</v>
      </c>
      <c r="C19" s="68" t="s">
        <v>409</v>
      </c>
      <c r="D19" s="54" t="s">
        <v>69</v>
      </c>
      <c r="E19" s="50" t="s">
        <v>24</v>
      </c>
      <c r="F19" s="56" t="s">
        <v>59</v>
      </c>
      <c r="G19" s="54" t="s">
        <v>132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23</v>
      </c>
      <c r="N19" s="52">
        <f t="shared" si="1"/>
        <v>42</v>
      </c>
      <c r="O19" s="57">
        <v>0</v>
      </c>
      <c r="P19" s="58">
        <v>2</v>
      </c>
      <c r="Q19" s="57">
        <v>0</v>
      </c>
      <c r="R19" s="58">
        <v>1</v>
      </c>
      <c r="S19" s="29" t="s">
        <v>333</v>
      </c>
    </row>
    <row r="20" spans="1:19" ht="34.5" customHeight="1" thickBot="1">
      <c r="A20" s="30" t="s">
        <v>16</v>
      </c>
      <c r="B20" s="69" t="s">
        <v>67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246</v>
      </c>
      <c r="N20" s="33">
        <f t="shared" si="2"/>
        <v>305</v>
      </c>
      <c r="O20" s="34">
        <f t="shared" si="2"/>
        <v>4</v>
      </c>
      <c r="P20" s="35">
        <f t="shared" si="2"/>
        <v>12</v>
      </c>
      <c r="Q20" s="34">
        <f t="shared" si="2"/>
        <v>2</v>
      </c>
      <c r="R20" s="33">
        <f t="shared" si="2"/>
        <v>5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C25" sqref="C25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341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52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372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244</v>
      </c>
      <c r="C13" s="66" t="s">
        <v>226</v>
      </c>
      <c r="D13" s="53" t="s">
        <v>59</v>
      </c>
      <c r="E13" s="47" t="s">
        <v>24</v>
      </c>
      <c r="F13" s="55" t="s">
        <v>69</v>
      </c>
      <c r="G13" s="53" t="s">
        <v>59</v>
      </c>
      <c r="H13" s="47" t="s">
        <v>24</v>
      </c>
      <c r="I13" s="55" t="s">
        <v>64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25</v>
      </c>
      <c r="O13" s="57">
        <v>2</v>
      </c>
      <c r="P13" s="58">
        <v>0</v>
      </c>
      <c r="Q13" s="57">
        <v>1</v>
      </c>
      <c r="R13" s="58">
        <v>0</v>
      </c>
      <c r="S13" s="29" t="s">
        <v>362</v>
      </c>
    </row>
    <row r="14" spans="1:19" ht="30" customHeight="1">
      <c r="A14" s="123" t="s">
        <v>14</v>
      </c>
      <c r="B14" s="67" t="s">
        <v>247</v>
      </c>
      <c r="C14" s="66" t="s">
        <v>325</v>
      </c>
      <c r="D14" s="54" t="s">
        <v>59</v>
      </c>
      <c r="E14" s="50" t="s">
        <v>24</v>
      </c>
      <c r="F14" s="56" t="s">
        <v>69</v>
      </c>
      <c r="G14" s="54" t="s">
        <v>59</v>
      </c>
      <c r="H14" s="50" t="s">
        <v>24</v>
      </c>
      <c r="I14" s="56" t="s">
        <v>76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29</v>
      </c>
      <c r="O14" s="59">
        <v>2</v>
      </c>
      <c r="P14" s="60">
        <v>0</v>
      </c>
      <c r="Q14" s="59">
        <v>1</v>
      </c>
      <c r="R14" s="60">
        <v>0</v>
      </c>
      <c r="S14" s="29" t="s">
        <v>296</v>
      </c>
    </row>
    <row r="15" spans="1:19" ht="30" customHeight="1">
      <c r="A15" s="123" t="s">
        <v>13</v>
      </c>
      <c r="B15" s="67" t="s">
        <v>250</v>
      </c>
      <c r="C15" s="66" t="s">
        <v>326</v>
      </c>
      <c r="D15" s="54" t="s">
        <v>59</v>
      </c>
      <c r="E15" s="50" t="s">
        <v>24</v>
      </c>
      <c r="F15" s="56" t="s">
        <v>70</v>
      </c>
      <c r="G15" s="54" t="s">
        <v>59</v>
      </c>
      <c r="H15" s="50" t="s">
        <v>24</v>
      </c>
      <c r="I15" s="56" t="s">
        <v>108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29</v>
      </c>
      <c r="O15" s="57">
        <v>2</v>
      </c>
      <c r="P15" s="58">
        <v>0</v>
      </c>
      <c r="Q15" s="57">
        <v>1</v>
      </c>
      <c r="R15" s="58">
        <v>0</v>
      </c>
      <c r="S15" s="29" t="s">
        <v>244</v>
      </c>
    </row>
    <row r="16" spans="1:19" ht="30" customHeight="1">
      <c r="A16" s="123" t="s">
        <v>15</v>
      </c>
      <c r="B16" s="68" t="s">
        <v>362</v>
      </c>
      <c r="C16" s="68" t="s">
        <v>404</v>
      </c>
      <c r="D16" s="54" t="s">
        <v>59</v>
      </c>
      <c r="E16" s="50" t="s">
        <v>24</v>
      </c>
      <c r="F16" s="56" t="s">
        <v>60</v>
      </c>
      <c r="G16" s="54" t="s">
        <v>59</v>
      </c>
      <c r="H16" s="50" t="s">
        <v>24</v>
      </c>
      <c r="I16" s="56" t="s">
        <v>42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13</v>
      </c>
      <c r="O16" s="59">
        <v>2</v>
      </c>
      <c r="P16" s="60">
        <v>0</v>
      </c>
      <c r="Q16" s="59">
        <v>1</v>
      </c>
      <c r="R16" s="60">
        <v>0</v>
      </c>
      <c r="S16" s="29" t="s">
        <v>325</v>
      </c>
    </row>
    <row r="17" spans="1:19" ht="30" customHeight="1">
      <c r="A17" s="123" t="s">
        <v>29</v>
      </c>
      <c r="B17" s="68" t="s">
        <v>363</v>
      </c>
      <c r="C17" s="68" t="s">
        <v>345</v>
      </c>
      <c r="D17" s="54" t="s">
        <v>59</v>
      </c>
      <c r="E17" s="50" t="s">
        <v>24</v>
      </c>
      <c r="F17" s="56" t="s">
        <v>133</v>
      </c>
      <c r="G17" s="54" t="s">
        <v>59</v>
      </c>
      <c r="H17" s="50" t="s">
        <v>24</v>
      </c>
      <c r="I17" s="56" t="s">
        <v>68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29</v>
      </c>
      <c r="O17" s="57">
        <v>2</v>
      </c>
      <c r="P17" s="58">
        <v>0</v>
      </c>
      <c r="Q17" s="57">
        <v>1</v>
      </c>
      <c r="R17" s="58">
        <v>0</v>
      </c>
      <c r="S17" s="29" t="s">
        <v>320</v>
      </c>
    </row>
    <row r="18" spans="1:19" ht="30" customHeight="1">
      <c r="A18" s="123" t="s">
        <v>58</v>
      </c>
      <c r="B18" s="68" t="s">
        <v>364</v>
      </c>
      <c r="C18" s="68" t="s">
        <v>346</v>
      </c>
      <c r="D18" s="54" t="s">
        <v>59</v>
      </c>
      <c r="E18" s="50" t="s">
        <v>24</v>
      </c>
      <c r="F18" s="56" t="s">
        <v>44</v>
      </c>
      <c r="G18" s="54" t="s">
        <v>59</v>
      </c>
      <c r="H18" s="50" t="s">
        <v>24</v>
      </c>
      <c r="I18" s="56" t="s">
        <v>44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4</v>
      </c>
      <c r="O18" s="57">
        <v>2</v>
      </c>
      <c r="P18" s="58">
        <v>0</v>
      </c>
      <c r="Q18" s="57">
        <v>1</v>
      </c>
      <c r="R18" s="58">
        <v>0</v>
      </c>
      <c r="S18" s="29" t="s">
        <v>244</v>
      </c>
    </row>
    <row r="19" spans="1:19" ht="30" customHeight="1" thickBot="1">
      <c r="A19" s="123" t="s">
        <v>23</v>
      </c>
      <c r="B19" s="68" t="s">
        <v>365</v>
      </c>
      <c r="C19" s="68" t="s">
        <v>347</v>
      </c>
      <c r="D19" s="54" t="s">
        <v>405</v>
      </c>
      <c r="E19" s="50" t="s">
        <v>24</v>
      </c>
      <c r="F19" s="56" t="s">
        <v>61</v>
      </c>
      <c r="G19" s="54" t="s">
        <v>59</v>
      </c>
      <c r="H19" s="50" t="s">
        <v>24</v>
      </c>
      <c r="I19" s="56" t="s">
        <v>61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0</v>
      </c>
      <c r="O19" s="57">
        <v>2</v>
      </c>
      <c r="P19" s="58">
        <v>0</v>
      </c>
      <c r="Q19" s="57">
        <v>1</v>
      </c>
      <c r="R19" s="58">
        <v>0</v>
      </c>
      <c r="S19" s="29"/>
    </row>
    <row r="20" spans="1:19" ht="34.5" customHeight="1" thickBot="1">
      <c r="A20" s="30" t="s">
        <v>16</v>
      </c>
      <c r="B20" s="69" t="s">
        <v>135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294</v>
      </c>
      <c r="N20" s="33">
        <f t="shared" si="2"/>
        <v>129</v>
      </c>
      <c r="O20" s="34">
        <f t="shared" si="2"/>
        <v>14</v>
      </c>
      <c r="P20" s="35">
        <f t="shared" si="2"/>
        <v>0</v>
      </c>
      <c r="Q20" s="34">
        <f t="shared" si="2"/>
        <v>7</v>
      </c>
      <c r="R20" s="33">
        <f t="shared" si="2"/>
        <v>0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K21" sqref="K2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55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342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401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248</v>
      </c>
      <c r="C13" s="66" t="s">
        <v>384</v>
      </c>
      <c r="D13" s="53" t="s">
        <v>132</v>
      </c>
      <c r="E13" s="47" t="s">
        <v>24</v>
      </c>
      <c r="F13" s="55" t="s">
        <v>59</v>
      </c>
      <c r="G13" s="53" t="s">
        <v>133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30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357</v>
      </c>
    </row>
    <row r="14" spans="1:19" ht="30" customHeight="1">
      <c r="A14" s="123" t="s">
        <v>14</v>
      </c>
      <c r="B14" s="67" t="s">
        <v>366</v>
      </c>
      <c r="C14" s="66" t="s">
        <v>333</v>
      </c>
      <c r="D14" s="54" t="s">
        <v>76</v>
      </c>
      <c r="E14" s="50" t="s">
        <v>24</v>
      </c>
      <c r="F14" s="56" t="s">
        <v>59</v>
      </c>
      <c r="G14" s="54" t="s">
        <v>62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 t="shared" si="0"/>
        <v>26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276</v>
      </c>
    </row>
    <row r="15" spans="1:19" ht="30" customHeight="1">
      <c r="A15" s="123" t="s">
        <v>13</v>
      </c>
      <c r="B15" s="67" t="s">
        <v>251</v>
      </c>
      <c r="C15" s="66" t="s">
        <v>359</v>
      </c>
      <c r="D15" s="54" t="s">
        <v>59</v>
      </c>
      <c r="E15" s="50" t="s">
        <v>24</v>
      </c>
      <c r="F15" s="56" t="s">
        <v>62</v>
      </c>
      <c r="G15" s="54" t="s">
        <v>59</v>
      </c>
      <c r="H15" s="50" t="s">
        <v>24</v>
      </c>
      <c r="I15" s="56" t="s">
        <v>43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13</v>
      </c>
      <c r="O15" s="57">
        <v>2</v>
      </c>
      <c r="P15" s="58">
        <v>0</v>
      </c>
      <c r="Q15" s="57">
        <v>1</v>
      </c>
      <c r="R15" s="58">
        <v>0</v>
      </c>
      <c r="S15" s="29" t="s">
        <v>358</v>
      </c>
    </row>
    <row r="16" spans="1:19" ht="30" customHeight="1">
      <c r="A16" s="123" t="s">
        <v>15</v>
      </c>
      <c r="B16" s="68" t="s">
        <v>367</v>
      </c>
      <c r="C16" s="68" t="s">
        <v>213</v>
      </c>
      <c r="D16" s="54" t="s">
        <v>59</v>
      </c>
      <c r="E16" s="50" t="s">
        <v>24</v>
      </c>
      <c r="F16" s="56" t="s">
        <v>133</v>
      </c>
      <c r="G16" s="54" t="s">
        <v>59</v>
      </c>
      <c r="H16" s="50" t="s">
        <v>24</v>
      </c>
      <c r="I16" s="56" t="s">
        <v>78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31</v>
      </c>
      <c r="O16" s="59">
        <v>2</v>
      </c>
      <c r="P16" s="60">
        <v>0</v>
      </c>
      <c r="Q16" s="59">
        <v>1</v>
      </c>
      <c r="R16" s="60">
        <v>0</v>
      </c>
      <c r="S16" s="29" t="s">
        <v>210</v>
      </c>
    </row>
    <row r="17" spans="1:19" ht="30" customHeight="1">
      <c r="A17" s="123" t="s">
        <v>29</v>
      </c>
      <c r="B17" s="68" t="s">
        <v>418</v>
      </c>
      <c r="C17" s="68" t="s">
        <v>385</v>
      </c>
      <c r="D17" s="54" t="s">
        <v>108</v>
      </c>
      <c r="E17" s="50" t="s">
        <v>24</v>
      </c>
      <c r="F17" s="56" t="s">
        <v>59</v>
      </c>
      <c r="G17" s="54" t="s">
        <v>132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31</v>
      </c>
      <c r="N17" s="52">
        <f t="shared" si="1"/>
        <v>42</v>
      </c>
      <c r="O17" s="57">
        <v>0</v>
      </c>
      <c r="P17" s="58">
        <v>2</v>
      </c>
      <c r="Q17" s="57">
        <v>0</v>
      </c>
      <c r="R17" s="58">
        <v>1</v>
      </c>
      <c r="S17" s="29" t="s">
        <v>367</v>
      </c>
    </row>
    <row r="18" spans="1:19" ht="30" customHeight="1">
      <c r="A18" s="123" t="s">
        <v>58</v>
      </c>
      <c r="B18" s="68" t="s">
        <v>419</v>
      </c>
      <c r="C18" s="68" t="s">
        <v>219</v>
      </c>
      <c r="D18" s="54" t="s">
        <v>108</v>
      </c>
      <c r="E18" s="50" t="s">
        <v>24</v>
      </c>
      <c r="F18" s="56" t="s">
        <v>59</v>
      </c>
      <c r="G18" s="54" t="s">
        <v>59</v>
      </c>
      <c r="H18" s="50" t="s">
        <v>24</v>
      </c>
      <c r="I18" s="56" t="s">
        <v>78</v>
      </c>
      <c r="J18" s="54" t="s">
        <v>106</v>
      </c>
      <c r="K18" s="50" t="s">
        <v>24</v>
      </c>
      <c r="L18" s="56" t="s">
        <v>107</v>
      </c>
      <c r="M18" s="51">
        <f t="shared" si="0"/>
        <v>61</v>
      </c>
      <c r="N18" s="52">
        <f t="shared" si="1"/>
        <v>55</v>
      </c>
      <c r="O18" s="57">
        <v>2</v>
      </c>
      <c r="P18" s="58">
        <v>1</v>
      </c>
      <c r="Q18" s="57">
        <v>1</v>
      </c>
      <c r="R18" s="58">
        <v>0</v>
      </c>
      <c r="S18" s="29" t="s">
        <v>248</v>
      </c>
    </row>
    <row r="19" spans="1:19" ht="30" customHeight="1" thickBot="1">
      <c r="A19" s="123" t="s">
        <v>23</v>
      </c>
      <c r="B19" s="68" t="s">
        <v>420</v>
      </c>
      <c r="C19" s="68" t="s">
        <v>386</v>
      </c>
      <c r="D19" s="54" t="s">
        <v>70</v>
      </c>
      <c r="E19" s="50" t="s">
        <v>24</v>
      </c>
      <c r="F19" s="56" t="s">
        <v>59</v>
      </c>
      <c r="G19" s="54" t="s">
        <v>70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22</v>
      </c>
      <c r="N19" s="52">
        <f t="shared" si="1"/>
        <v>42</v>
      </c>
      <c r="O19" s="57">
        <v>0</v>
      </c>
      <c r="P19" s="58">
        <v>2</v>
      </c>
      <c r="Q19" s="57">
        <v>0</v>
      </c>
      <c r="R19" s="58">
        <v>1</v>
      </c>
      <c r="S19" s="29" t="s">
        <v>333</v>
      </c>
    </row>
    <row r="20" spans="1:19" ht="34.5" customHeight="1" thickBot="1">
      <c r="A20" s="30" t="s">
        <v>16</v>
      </c>
      <c r="B20" s="69" t="s">
        <v>199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254</v>
      </c>
      <c r="N20" s="33">
        <f t="shared" si="2"/>
        <v>267</v>
      </c>
      <c r="O20" s="34">
        <f t="shared" si="2"/>
        <v>6</v>
      </c>
      <c r="P20" s="35">
        <f t="shared" si="2"/>
        <v>9</v>
      </c>
      <c r="Q20" s="34">
        <f t="shared" si="2"/>
        <v>3</v>
      </c>
      <c r="R20" s="33">
        <f t="shared" si="2"/>
        <v>4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5">
      <selection activeCell="O20" sqref="O2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54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341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401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348</v>
      </c>
      <c r="C13" s="66" t="s">
        <v>320</v>
      </c>
      <c r="D13" s="53" t="s">
        <v>59</v>
      </c>
      <c r="E13" s="47" t="s">
        <v>24</v>
      </c>
      <c r="F13" s="55" t="s">
        <v>64</v>
      </c>
      <c r="G13" s="53" t="s">
        <v>59</v>
      </c>
      <c r="H13" s="47" t="s">
        <v>24</v>
      </c>
      <c r="I13" s="55" t="s">
        <v>68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27</v>
      </c>
      <c r="O13" s="57">
        <v>2</v>
      </c>
      <c r="P13" s="58">
        <v>0</v>
      </c>
      <c r="Q13" s="57">
        <v>1</v>
      </c>
      <c r="R13" s="58">
        <v>0</v>
      </c>
      <c r="S13" s="29" t="s">
        <v>244</v>
      </c>
    </row>
    <row r="14" spans="1:19" ht="30" customHeight="1">
      <c r="A14" s="123" t="s">
        <v>14</v>
      </c>
      <c r="B14" s="67" t="s">
        <v>265</v>
      </c>
      <c r="C14" s="66" t="s">
        <v>247</v>
      </c>
      <c r="D14" s="54" t="s">
        <v>59</v>
      </c>
      <c r="E14" s="50" t="s">
        <v>24</v>
      </c>
      <c r="F14" s="56" t="s">
        <v>133</v>
      </c>
      <c r="G14" s="54" t="s">
        <v>76</v>
      </c>
      <c r="H14" s="50" t="s">
        <v>24</v>
      </c>
      <c r="I14" s="56" t="s">
        <v>59</v>
      </c>
      <c r="J14" s="54" t="s">
        <v>59</v>
      </c>
      <c r="K14" s="50" t="s">
        <v>24</v>
      </c>
      <c r="L14" s="56" t="s">
        <v>60</v>
      </c>
      <c r="M14" s="51">
        <f t="shared" si="0"/>
        <v>61</v>
      </c>
      <c r="N14" s="52">
        <f t="shared" si="1"/>
        <v>46</v>
      </c>
      <c r="O14" s="59">
        <v>2</v>
      </c>
      <c r="P14" s="60">
        <v>1</v>
      </c>
      <c r="Q14" s="59">
        <v>0</v>
      </c>
      <c r="R14" s="60">
        <v>1</v>
      </c>
      <c r="S14" s="29" t="s">
        <v>387</v>
      </c>
    </row>
    <row r="15" spans="1:19" ht="30" customHeight="1">
      <c r="A15" s="123" t="s">
        <v>13</v>
      </c>
      <c r="B15" s="67" t="s">
        <v>230</v>
      </c>
      <c r="C15" s="66" t="s">
        <v>392</v>
      </c>
      <c r="D15" s="54" t="s">
        <v>59</v>
      </c>
      <c r="E15" s="50" t="s">
        <v>24</v>
      </c>
      <c r="F15" s="56" t="s">
        <v>43</v>
      </c>
      <c r="G15" s="54" t="s">
        <v>59</v>
      </c>
      <c r="H15" s="50" t="s">
        <v>24</v>
      </c>
      <c r="I15" s="56" t="s">
        <v>40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10</v>
      </c>
      <c r="O15" s="57">
        <v>2</v>
      </c>
      <c r="P15" s="58">
        <v>0</v>
      </c>
      <c r="Q15" s="57">
        <v>1</v>
      </c>
      <c r="R15" s="58">
        <v>0</v>
      </c>
      <c r="S15" s="29" t="s">
        <v>310</v>
      </c>
    </row>
    <row r="16" spans="1:19" ht="30" customHeight="1">
      <c r="A16" s="123" t="s">
        <v>15</v>
      </c>
      <c r="B16" s="68" t="s">
        <v>380</v>
      </c>
      <c r="C16" s="68" t="s">
        <v>253</v>
      </c>
      <c r="D16" s="54" t="s">
        <v>134</v>
      </c>
      <c r="E16" s="50" t="s">
        <v>24</v>
      </c>
      <c r="F16" s="56" t="s">
        <v>59</v>
      </c>
      <c r="G16" s="54" t="s">
        <v>78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23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250</v>
      </c>
    </row>
    <row r="17" spans="1:19" ht="30" customHeight="1">
      <c r="A17" s="123" t="s">
        <v>29</v>
      </c>
      <c r="B17" s="68" t="s">
        <v>389</v>
      </c>
      <c r="C17" s="68" t="s">
        <v>413</v>
      </c>
      <c r="D17" s="54" t="s">
        <v>59</v>
      </c>
      <c r="E17" s="50" t="s">
        <v>24</v>
      </c>
      <c r="F17" s="56" t="s">
        <v>76</v>
      </c>
      <c r="G17" s="54" t="s">
        <v>148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44</v>
      </c>
      <c r="N17" s="52">
        <f t="shared" si="1"/>
        <v>40</v>
      </c>
      <c r="O17" s="57">
        <v>2</v>
      </c>
      <c r="P17" s="58">
        <v>0</v>
      </c>
      <c r="Q17" s="57">
        <v>1</v>
      </c>
      <c r="R17" s="58">
        <v>0</v>
      </c>
      <c r="S17" s="29" t="s">
        <v>388</v>
      </c>
    </row>
    <row r="18" spans="1:19" ht="30" customHeight="1">
      <c r="A18" s="123" t="s">
        <v>58</v>
      </c>
      <c r="B18" s="68" t="s">
        <v>415</v>
      </c>
      <c r="C18" s="68" t="s">
        <v>382</v>
      </c>
      <c r="D18" s="54" t="s">
        <v>59</v>
      </c>
      <c r="E18" s="50" t="s">
        <v>24</v>
      </c>
      <c r="F18" s="56" t="s">
        <v>76</v>
      </c>
      <c r="G18" s="54" t="s">
        <v>59</v>
      </c>
      <c r="H18" s="50" t="s">
        <v>24</v>
      </c>
      <c r="I18" s="56" t="s">
        <v>64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34</v>
      </c>
      <c r="O18" s="57">
        <v>2</v>
      </c>
      <c r="P18" s="58">
        <v>0</v>
      </c>
      <c r="Q18" s="57">
        <v>1</v>
      </c>
      <c r="R18" s="58">
        <v>0</v>
      </c>
      <c r="S18" s="29" t="s">
        <v>320</v>
      </c>
    </row>
    <row r="19" spans="1:19" ht="30" customHeight="1" thickBot="1">
      <c r="A19" s="123" t="s">
        <v>23</v>
      </c>
      <c r="B19" s="68" t="s">
        <v>416</v>
      </c>
      <c r="C19" s="68" t="s">
        <v>414</v>
      </c>
      <c r="D19" s="54" t="s">
        <v>77</v>
      </c>
      <c r="E19" s="50" t="s">
        <v>24</v>
      </c>
      <c r="F19" s="56" t="s">
        <v>59</v>
      </c>
      <c r="G19" s="54" t="s">
        <v>76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35</v>
      </c>
      <c r="N19" s="52">
        <f t="shared" si="1"/>
        <v>42</v>
      </c>
      <c r="O19" s="57">
        <v>0</v>
      </c>
      <c r="P19" s="58">
        <v>2</v>
      </c>
      <c r="Q19" s="57">
        <v>0</v>
      </c>
      <c r="R19" s="58">
        <v>1</v>
      </c>
      <c r="S19" s="29" t="s">
        <v>230</v>
      </c>
    </row>
    <row r="20" spans="1:19" ht="34.5" customHeight="1" thickBot="1">
      <c r="A20" s="30" t="s">
        <v>16</v>
      </c>
      <c r="B20" s="69" t="s">
        <v>67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289</v>
      </c>
      <c r="N20" s="33">
        <f t="shared" si="2"/>
        <v>241</v>
      </c>
      <c r="O20" s="34">
        <f t="shared" si="2"/>
        <v>10</v>
      </c>
      <c r="P20" s="35">
        <f t="shared" si="2"/>
        <v>5</v>
      </c>
      <c r="Q20" s="34">
        <f t="shared" si="2"/>
        <v>4</v>
      </c>
      <c r="R20" s="33">
        <f t="shared" si="2"/>
        <v>3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C23" sqref="C2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153" t="s">
        <v>52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39887</v>
      </c>
    </row>
    <row r="9" spans="1:19" ht="19.5" customHeight="1">
      <c r="A9" s="6" t="s">
        <v>4</v>
      </c>
      <c r="B9" s="12"/>
      <c r="C9" s="153" t="s">
        <v>343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336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401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7" t="s">
        <v>226</v>
      </c>
      <c r="C13" s="66" t="s">
        <v>373</v>
      </c>
      <c r="D13" s="53" t="s">
        <v>43</v>
      </c>
      <c r="E13" s="47" t="s">
        <v>24</v>
      </c>
      <c r="F13" s="55" t="s">
        <v>59</v>
      </c>
      <c r="G13" s="53" t="s">
        <v>134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15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404</v>
      </c>
    </row>
    <row r="14" spans="1:19" ht="30" customHeight="1">
      <c r="A14" s="123" t="s">
        <v>14</v>
      </c>
      <c r="B14" s="67" t="s">
        <v>325</v>
      </c>
      <c r="C14" s="66" t="s">
        <v>221</v>
      </c>
      <c r="D14" s="54" t="s">
        <v>59</v>
      </c>
      <c r="E14" s="50" t="s">
        <v>24</v>
      </c>
      <c r="F14" s="56" t="s">
        <v>43</v>
      </c>
      <c r="G14" s="54" t="s">
        <v>59</v>
      </c>
      <c r="H14" s="50" t="s">
        <v>24</v>
      </c>
      <c r="I14" s="56" t="s">
        <v>133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23</v>
      </c>
      <c r="O14" s="59">
        <v>2</v>
      </c>
      <c r="P14" s="60">
        <v>0</v>
      </c>
      <c r="Q14" s="59">
        <v>1</v>
      </c>
      <c r="R14" s="60">
        <v>0</v>
      </c>
      <c r="S14" s="29" t="s">
        <v>296</v>
      </c>
    </row>
    <row r="15" spans="1:19" ht="30" customHeight="1">
      <c r="A15" s="123" t="s">
        <v>13</v>
      </c>
      <c r="B15" s="67" t="s">
        <v>326</v>
      </c>
      <c r="C15" s="66" t="s">
        <v>311</v>
      </c>
      <c r="D15" s="54" t="s">
        <v>62</v>
      </c>
      <c r="E15" s="50" t="s">
        <v>24</v>
      </c>
      <c r="F15" s="56" t="s">
        <v>59</v>
      </c>
      <c r="G15" s="54" t="s">
        <v>41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10</v>
      </c>
      <c r="N15" s="52">
        <f t="shared" si="1"/>
        <v>42</v>
      </c>
      <c r="O15" s="57">
        <v>0</v>
      </c>
      <c r="P15" s="58">
        <v>2</v>
      </c>
      <c r="Q15" s="57">
        <v>0</v>
      </c>
      <c r="R15" s="58">
        <v>1</v>
      </c>
      <c r="S15" s="29" t="s">
        <v>316</v>
      </c>
    </row>
    <row r="16" spans="1:19" ht="30" customHeight="1">
      <c r="A16" s="123" t="s">
        <v>15</v>
      </c>
      <c r="B16" s="68" t="s">
        <v>404</v>
      </c>
      <c r="C16" s="68" t="s">
        <v>316</v>
      </c>
      <c r="D16" s="54" t="s">
        <v>62</v>
      </c>
      <c r="E16" s="50" t="s">
        <v>24</v>
      </c>
      <c r="F16" s="56" t="s">
        <v>59</v>
      </c>
      <c r="G16" s="54" t="s">
        <v>44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9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326</v>
      </c>
    </row>
    <row r="17" spans="1:19" ht="30" customHeight="1">
      <c r="A17" s="123" t="s">
        <v>29</v>
      </c>
      <c r="B17" s="68" t="s">
        <v>345</v>
      </c>
      <c r="C17" s="68" t="s">
        <v>354</v>
      </c>
      <c r="D17" s="54" t="s">
        <v>43</v>
      </c>
      <c r="E17" s="50" t="s">
        <v>24</v>
      </c>
      <c r="F17" s="56" t="s">
        <v>59</v>
      </c>
      <c r="G17" s="54" t="s">
        <v>62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13</v>
      </c>
      <c r="N17" s="52">
        <f t="shared" si="1"/>
        <v>42</v>
      </c>
      <c r="O17" s="57">
        <v>0</v>
      </c>
      <c r="P17" s="58">
        <v>2</v>
      </c>
      <c r="Q17" s="57">
        <v>0</v>
      </c>
      <c r="R17" s="58">
        <v>1</v>
      </c>
      <c r="S17" s="29" t="s">
        <v>352</v>
      </c>
    </row>
    <row r="18" spans="1:19" ht="30" customHeight="1">
      <c r="A18" s="123" t="s">
        <v>58</v>
      </c>
      <c r="B18" s="68" t="s">
        <v>346</v>
      </c>
      <c r="C18" s="68" t="s">
        <v>347</v>
      </c>
      <c r="D18" s="54" t="s">
        <v>59</v>
      </c>
      <c r="E18" s="50" t="s">
        <v>24</v>
      </c>
      <c r="F18" s="56" t="s">
        <v>61</v>
      </c>
      <c r="G18" s="54" t="s">
        <v>59</v>
      </c>
      <c r="H18" s="50" t="s">
        <v>24</v>
      </c>
      <c r="I18" s="56" t="s">
        <v>61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0</v>
      </c>
      <c r="O18" s="57">
        <v>2</v>
      </c>
      <c r="P18" s="58">
        <v>0</v>
      </c>
      <c r="Q18" s="57">
        <v>1</v>
      </c>
      <c r="R18" s="58">
        <v>0</v>
      </c>
      <c r="S18" s="29"/>
    </row>
    <row r="19" spans="1:19" ht="30" customHeight="1" thickBot="1">
      <c r="A19" s="123" t="s">
        <v>23</v>
      </c>
      <c r="B19" s="68" t="s">
        <v>347</v>
      </c>
      <c r="C19" s="68" t="s">
        <v>417</v>
      </c>
      <c r="D19" s="54" t="s">
        <v>61</v>
      </c>
      <c r="E19" s="50" t="s">
        <v>24</v>
      </c>
      <c r="F19" s="56" t="s">
        <v>59</v>
      </c>
      <c r="G19" s="54" t="s">
        <v>61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0</v>
      </c>
      <c r="N19" s="52">
        <f t="shared" si="1"/>
        <v>42</v>
      </c>
      <c r="O19" s="57">
        <v>0</v>
      </c>
      <c r="P19" s="58">
        <v>2</v>
      </c>
      <c r="Q19" s="57">
        <v>0</v>
      </c>
      <c r="R19" s="58">
        <v>1</v>
      </c>
      <c r="S19" s="29"/>
    </row>
    <row r="20" spans="1:19" ht="34.5" customHeight="1" thickBot="1">
      <c r="A20" s="30" t="s">
        <v>16</v>
      </c>
      <c r="B20" s="69" t="s">
        <v>263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131</v>
      </c>
      <c r="N20" s="33">
        <f t="shared" si="2"/>
        <v>233</v>
      </c>
      <c r="O20" s="34">
        <f t="shared" si="2"/>
        <v>4</v>
      </c>
      <c r="P20" s="35">
        <f t="shared" si="2"/>
        <v>10</v>
      </c>
      <c r="Q20" s="34">
        <f t="shared" si="2"/>
        <v>2</v>
      </c>
      <c r="R20" s="33">
        <f t="shared" si="2"/>
        <v>5</v>
      </c>
      <c r="S20" s="121" t="s">
        <v>202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ht="19.5" customHeight="1">
      <c r="A24" s="39" t="s">
        <v>19</v>
      </c>
    </row>
    <row r="25" spans="1:15" ht="19.5" customHeight="1">
      <c r="A25" s="40"/>
      <c r="B25" s="1" t="s">
        <v>20</v>
      </c>
      <c r="O25" s="1" t="s">
        <v>339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1">
      <selection activeCell="C39" sqref="C39:C4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263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C9" s="152" t="s">
        <v>54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264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214</v>
      </c>
      <c r="C13" s="67" t="s">
        <v>265</v>
      </c>
      <c r="D13" s="53" t="s">
        <v>59</v>
      </c>
      <c r="E13" s="47" t="s">
        <v>24</v>
      </c>
      <c r="F13" s="55" t="s">
        <v>134</v>
      </c>
      <c r="G13" s="53" t="s">
        <v>59</v>
      </c>
      <c r="H13" s="47" t="s">
        <v>24</v>
      </c>
      <c r="I13" s="55" t="s">
        <v>70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20</v>
      </c>
      <c r="O13" s="57">
        <v>2</v>
      </c>
      <c r="P13" s="58">
        <v>0</v>
      </c>
      <c r="Q13" s="57">
        <v>1</v>
      </c>
      <c r="R13" s="58">
        <v>0</v>
      </c>
      <c r="S13" s="29" t="s">
        <v>235</v>
      </c>
    </row>
    <row r="14" spans="1:19" ht="30" customHeight="1">
      <c r="A14" s="154" t="s">
        <v>14</v>
      </c>
      <c r="B14" s="66" t="s">
        <v>266</v>
      </c>
      <c r="C14" s="67" t="s">
        <v>267</v>
      </c>
      <c r="D14" s="54" t="s">
        <v>59</v>
      </c>
      <c r="E14" s="50" t="s">
        <v>24</v>
      </c>
      <c r="F14" s="56" t="s">
        <v>134</v>
      </c>
      <c r="G14" s="54" t="s">
        <v>59</v>
      </c>
      <c r="H14" s="50" t="s">
        <v>24</v>
      </c>
      <c r="I14" s="56" t="s">
        <v>43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15</v>
      </c>
      <c r="O14" s="59">
        <v>2</v>
      </c>
      <c r="P14" s="60">
        <v>0</v>
      </c>
      <c r="Q14" s="59">
        <v>1</v>
      </c>
      <c r="R14" s="60">
        <v>0</v>
      </c>
      <c r="S14" s="29" t="s">
        <v>217</v>
      </c>
    </row>
    <row r="15" spans="1:19" ht="30" customHeight="1">
      <c r="A15" s="154" t="s">
        <v>13</v>
      </c>
      <c r="B15" s="66" t="s">
        <v>211</v>
      </c>
      <c r="C15" s="67" t="s">
        <v>233</v>
      </c>
      <c r="D15" s="54" t="s">
        <v>59</v>
      </c>
      <c r="E15" s="50" t="s">
        <v>24</v>
      </c>
      <c r="F15" s="56" t="s">
        <v>40</v>
      </c>
      <c r="G15" s="54" t="s">
        <v>59</v>
      </c>
      <c r="H15" s="50" t="s">
        <v>24</v>
      </c>
      <c r="I15" s="56" t="s">
        <v>43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10</v>
      </c>
      <c r="O15" s="59">
        <v>2</v>
      </c>
      <c r="P15" s="60">
        <v>0</v>
      </c>
      <c r="Q15" s="59">
        <v>1</v>
      </c>
      <c r="R15" s="60">
        <v>0</v>
      </c>
      <c r="S15" s="29" t="s">
        <v>221</v>
      </c>
    </row>
    <row r="16" spans="1:19" ht="30" customHeight="1">
      <c r="A16" s="123" t="s">
        <v>15</v>
      </c>
      <c r="B16" s="68" t="s">
        <v>206</v>
      </c>
      <c r="C16" s="68" t="s">
        <v>268</v>
      </c>
      <c r="D16" s="54" t="s">
        <v>59</v>
      </c>
      <c r="E16" s="50" t="s">
        <v>24</v>
      </c>
      <c r="F16" s="56" t="s">
        <v>134</v>
      </c>
      <c r="G16" s="54" t="s">
        <v>59</v>
      </c>
      <c r="H16" s="50" t="s">
        <v>24</v>
      </c>
      <c r="I16" s="56" t="s">
        <v>64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24</v>
      </c>
      <c r="O16" s="59">
        <v>2</v>
      </c>
      <c r="P16" s="60">
        <v>0</v>
      </c>
      <c r="Q16" s="59">
        <v>1</v>
      </c>
      <c r="R16" s="60">
        <v>0</v>
      </c>
      <c r="S16" s="29" t="s">
        <v>205</v>
      </c>
    </row>
    <row r="17" spans="1:19" ht="30" customHeight="1">
      <c r="A17" s="154" t="s">
        <v>29</v>
      </c>
      <c r="B17" s="68" t="s">
        <v>269</v>
      </c>
      <c r="C17" s="68" t="s">
        <v>270</v>
      </c>
      <c r="D17" s="54" t="s">
        <v>59</v>
      </c>
      <c r="E17" s="50" t="s">
        <v>24</v>
      </c>
      <c r="F17" s="56" t="s">
        <v>78</v>
      </c>
      <c r="G17" s="54" t="s">
        <v>59</v>
      </c>
      <c r="H17" s="50" t="s">
        <v>24</v>
      </c>
      <c r="I17" s="56" t="s">
        <v>43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20</v>
      </c>
      <c r="O17" s="59">
        <v>2</v>
      </c>
      <c r="P17" s="60">
        <v>0</v>
      </c>
      <c r="Q17" s="59">
        <v>1</v>
      </c>
      <c r="R17" s="60">
        <v>0</v>
      </c>
      <c r="S17" s="29" t="s">
        <v>217</v>
      </c>
    </row>
    <row r="18" spans="1:19" ht="30" customHeight="1">
      <c r="A18" s="154" t="s">
        <v>218</v>
      </c>
      <c r="B18" s="68" t="s">
        <v>271</v>
      </c>
      <c r="C18" s="68" t="s">
        <v>272</v>
      </c>
      <c r="D18" s="54" t="s">
        <v>133</v>
      </c>
      <c r="E18" s="50" t="s">
        <v>24</v>
      </c>
      <c r="F18" s="56" t="s">
        <v>59</v>
      </c>
      <c r="G18" s="54" t="s">
        <v>68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29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224</v>
      </c>
    </row>
    <row r="19" spans="1:19" ht="30" customHeight="1" thickBot="1">
      <c r="A19" s="154" t="s">
        <v>23</v>
      </c>
      <c r="B19" s="68" t="s">
        <v>273</v>
      </c>
      <c r="C19" s="68" t="s">
        <v>274</v>
      </c>
      <c r="D19" s="54" t="s">
        <v>59</v>
      </c>
      <c r="E19" s="50" t="s">
        <v>24</v>
      </c>
      <c r="F19" s="56" t="s">
        <v>68</v>
      </c>
      <c r="G19" s="54" t="s">
        <v>59</v>
      </c>
      <c r="H19" s="50" t="s">
        <v>24</v>
      </c>
      <c r="I19" s="56" t="s">
        <v>60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20</v>
      </c>
      <c r="O19" s="59">
        <v>2</v>
      </c>
      <c r="P19" s="60">
        <v>0</v>
      </c>
      <c r="Q19" s="59">
        <v>1</v>
      </c>
      <c r="R19" s="60">
        <v>0</v>
      </c>
      <c r="S19" s="29" t="s">
        <v>205</v>
      </c>
    </row>
    <row r="20" spans="1:19" ht="34.5" customHeight="1" thickBot="1">
      <c r="A20" s="30" t="s">
        <v>16</v>
      </c>
      <c r="B20" s="69" t="s">
        <v>263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281</v>
      </c>
      <c r="N20" s="33">
        <f t="shared" si="2"/>
        <v>151</v>
      </c>
      <c r="O20" s="34">
        <f t="shared" si="2"/>
        <v>12</v>
      </c>
      <c r="P20" s="35">
        <f t="shared" si="2"/>
        <v>2</v>
      </c>
      <c r="Q20" s="34">
        <f t="shared" si="2"/>
        <v>6</v>
      </c>
      <c r="R20" s="33">
        <f t="shared" si="2"/>
        <v>1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S28" sqref="S28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55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C9" s="152" t="s">
        <v>147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264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54" t="s">
        <v>12</v>
      </c>
      <c r="B13" s="66" t="s">
        <v>275</v>
      </c>
      <c r="C13" s="67" t="s">
        <v>225</v>
      </c>
      <c r="D13" s="53" t="s">
        <v>78</v>
      </c>
      <c r="E13" s="47" t="s">
        <v>24</v>
      </c>
      <c r="F13" s="55" t="s">
        <v>59</v>
      </c>
      <c r="G13" s="53" t="s">
        <v>69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>D13+G13+J13</f>
        <v>24</v>
      </c>
      <c r="N13" s="49">
        <f aca="true" t="shared" si="0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248</v>
      </c>
    </row>
    <row r="14" spans="1:19" ht="30" customHeight="1">
      <c r="A14" s="123" t="s">
        <v>14</v>
      </c>
      <c r="B14" s="66" t="s">
        <v>260</v>
      </c>
      <c r="C14" s="67" t="s">
        <v>229</v>
      </c>
      <c r="D14" s="54" t="s">
        <v>76</v>
      </c>
      <c r="E14" s="50" t="s">
        <v>24</v>
      </c>
      <c r="F14" s="56" t="s">
        <v>59</v>
      </c>
      <c r="G14" s="54" t="s">
        <v>76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>D14+G14+J14</f>
        <v>38</v>
      </c>
      <c r="N14" s="52">
        <f t="shared" si="0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234</v>
      </c>
    </row>
    <row r="15" spans="1:19" ht="30" customHeight="1">
      <c r="A15" s="123" t="s">
        <v>13</v>
      </c>
      <c r="B15" s="66" t="s">
        <v>251</v>
      </c>
      <c r="C15" s="67" t="s">
        <v>232</v>
      </c>
      <c r="D15" s="54" t="s">
        <v>59</v>
      </c>
      <c r="E15" s="50" t="s">
        <v>24</v>
      </c>
      <c r="F15" s="56" t="s">
        <v>43</v>
      </c>
      <c r="G15" s="54" t="s">
        <v>59</v>
      </c>
      <c r="H15" s="50" t="s">
        <v>24</v>
      </c>
      <c r="I15" s="56" t="s">
        <v>134</v>
      </c>
      <c r="J15" s="54"/>
      <c r="K15" s="50" t="s">
        <v>24</v>
      </c>
      <c r="L15" s="56"/>
      <c r="M15" s="51">
        <f>D15+G15+J15</f>
        <v>42</v>
      </c>
      <c r="N15" s="52">
        <f t="shared" si="0"/>
        <v>15</v>
      </c>
      <c r="O15" s="59">
        <v>2</v>
      </c>
      <c r="P15" s="60">
        <v>0</v>
      </c>
      <c r="Q15" s="59">
        <v>1</v>
      </c>
      <c r="R15" s="60">
        <v>0</v>
      </c>
      <c r="S15" s="29" t="s">
        <v>231</v>
      </c>
    </row>
    <row r="16" spans="1:19" ht="30" customHeight="1">
      <c r="A16" s="154" t="s">
        <v>15</v>
      </c>
      <c r="B16" s="68" t="s">
        <v>276</v>
      </c>
      <c r="C16" s="68" t="s">
        <v>234</v>
      </c>
      <c r="D16" s="54" t="s">
        <v>59</v>
      </c>
      <c r="E16" s="50" t="s">
        <v>24</v>
      </c>
      <c r="F16" s="56" t="s">
        <v>69</v>
      </c>
      <c r="G16" s="54" t="s">
        <v>59</v>
      </c>
      <c r="H16" s="50" t="s">
        <v>24</v>
      </c>
      <c r="I16" s="56" t="s">
        <v>68</v>
      </c>
      <c r="J16" s="54"/>
      <c r="K16" s="50" t="s">
        <v>24</v>
      </c>
      <c r="L16" s="56"/>
      <c r="M16" s="51">
        <f>D16+G16+J16</f>
        <v>42</v>
      </c>
      <c r="N16" s="52">
        <f t="shared" si="0"/>
        <v>22</v>
      </c>
      <c r="O16" s="59">
        <v>2</v>
      </c>
      <c r="P16" s="60">
        <v>0</v>
      </c>
      <c r="Q16" s="59">
        <v>1</v>
      </c>
      <c r="R16" s="60">
        <v>0</v>
      </c>
      <c r="S16" s="29" t="s">
        <v>254</v>
      </c>
    </row>
    <row r="17" spans="1:19" ht="30" customHeight="1">
      <c r="A17" s="154" t="s">
        <v>29</v>
      </c>
      <c r="B17" s="68" t="s">
        <v>277</v>
      </c>
      <c r="C17" s="68" t="s">
        <v>237</v>
      </c>
      <c r="D17" s="54" t="s">
        <v>59</v>
      </c>
      <c r="E17" s="50" t="s">
        <v>24</v>
      </c>
      <c r="F17" s="56" t="s">
        <v>133</v>
      </c>
      <c r="G17" s="54" t="s">
        <v>59</v>
      </c>
      <c r="H17" s="50" t="s">
        <v>24</v>
      </c>
      <c r="I17" s="56" t="s">
        <v>77</v>
      </c>
      <c r="J17" s="54"/>
      <c r="K17" s="50" t="s">
        <v>24</v>
      </c>
      <c r="L17" s="56"/>
      <c r="M17" s="51" t="s">
        <v>63</v>
      </c>
      <c r="N17" s="52">
        <f t="shared" si="0"/>
        <v>33</v>
      </c>
      <c r="O17" s="59">
        <v>2</v>
      </c>
      <c r="P17" s="60">
        <v>0</v>
      </c>
      <c r="Q17" s="59">
        <v>1</v>
      </c>
      <c r="R17" s="60">
        <v>0</v>
      </c>
      <c r="S17" s="29" t="s">
        <v>278</v>
      </c>
    </row>
    <row r="18" spans="1:19" ht="30" customHeight="1">
      <c r="A18" s="154" t="s">
        <v>218</v>
      </c>
      <c r="B18" s="68" t="s">
        <v>279</v>
      </c>
      <c r="C18" s="68" t="s">
        <v>280</v>
      </c>
      <c r="D18" s="54" t="s">
        <v>59</v>
      </c>
      <c r="E18" s="50" t="s">
        <v>24</v>
      </c>
      <c r="F18" s="56" t="s">
        <v>42</v>
      </c>
      <c r="G18" s="54" t="s">
        <v>59</v>
      </c>
      <c r="H18" s="50" t="s">
        <v>24</v>
      </c>
      <c r="I18" s="56" t="s">
        <v>132</v>
      </c>
      <c r="J18" s="54"/>
      <c r="K18" s="50" t="s">
        <v>24</v>
      </c>
      <c r="L18" s="56"/>
      <c r="M18" s="51">
        <f>D18+G18+J18</f>
        <v>42</v>
      </c>
      <c r="N18" s="52">
        <f t="shared" si="0"/>
        <v>18</v>
      </c>
      <c r="O18" s="59">
        <v>2</v>
      </c>
      <c r="P18" s="60">
        <v>0</v>
      </c>
      <c r="Q18" s="59">
        <v>1</v>
      </c>
      <c r="R18" s="60">
        <v>0</v>
      </c>
      <c r="S18" s="29" t="s">
        <v>281</v>
      </c>
    </row>
    <row r="19" spans="1:19" ht="30" customHeight="1" thickBot="1">
      <c r="A19" s="154" t="s">
        <v>23</v>
      </c>
      <c r="B19" s="68" t="s">
        <v>282</v>
      </c>
      <c r="C19" s="68" t="s">
        <v>283</v>
      </c>
      <c r="D19" s="54" t="s">
        <v>59</v>
      </c>
      <c r="E19" s="50" t="s">
        <v>24</v>
      </c>
      <c r="F19" s="56" t="s">
        <v>77</v>
      </c>
      <c r="G19" s="54" t="s">
        <v>108</v>
      </c>
      <c r="H19" s="50" t="s">
        <v>24</v>
      </c>
      <c r="I19" s="56" t="s">
        <v>59</v>
      </c>
      <c r="J19" s="54" t="s">
        <v>59</v>
      </c>
      <c r="K19" s="50" t="s">
        <v>24</v>
      </c>
      <c r="L19" s="56" t="s">
        <v>132</v>
      </c>
      <c r="M19" s="51">
        <f>D19+G19+J19</f>
        <v>60</v>
      </c>
      <c r="N19" s="52">
        <f t="shared" si="0"/>
        <v>50</v>
      </c>
      <c r="O19" s="59">
        <v>2</v>
      </c>
      <c r="P19" s="60">
        <v>1</v>
      </c>
      <c r="Q19" s="59">
        <v>1</v>
      </c>
      <c r="R19" s="60">
        <v>0</v>
      </c>
      <c r="S19" s="29" t="s">
        <v>228</v>
      </c>
    </row>
    <row r="20" spans="1:19" ht="34.5" customHeight="1" thickBot="1">
      <c r="A20" s="30" t="s">
        <v>16</v>
      </c>
      <c r="B20" s="69" t="s">
        <v>55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1" ref="M20:R20">SUM(M13:M19)</f>
        <v>248</v>
      </c>
      <c r="N20" s="33">
        <f t="shared" si="1"/>
        <v>222</v>
      </c>
      <c r="O20" s="34">
        <f t="shared" si="1"/>
        <v>10</v>
      </c>
      <c r="P20" s="35">
        <f t="shared" si="1"/>
        <v>5</v>
      </c>
      <c r="Q20" s="34">
        <f t="shared" si="1"/>
        <v>5</v>
      </c>
      <c r="R20" s="33">
        <f t="shared" si="1"/>
        <v>2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O31" sqref="O3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284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C9" s="152" t="s">
        <v>243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264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54" t="s">
        <v>12</v>
      </c>
      <c r="B13" s="66" t="s">
        <v>207</v>
      </c>
      <c r="C13" s="67" t="s">
        <v>285</v>
      </c>
      <c r="D13" s="53" t="s">
        <v>59</v>
      </c>
      <c r="E13" s="47" t="s">
        <v>24</v>
      </c>
      <c r="F13" s="55" t="s">
        <v>60</v>
      </c>
      <c r="G13" s="53" t="s">
        <v>59</v>
      </c>
      <c r="H13" s="47" t="s">
        <v>24</v>
      </c>
      <c r="I13" s="55" t="s">
        <v>43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14</v>
      </c>
      <c r="O13" s="57">
        <v>2</v>
      </c>
      <c r="P13" s="58">
        <v>0</v>
      </c>
      <c r="Q13" s="57">
        <v>1</v>
      </c>
      <c r="R13" s="58">
        <v>0</v>
      </c>
      <c r="S13" s="29" t="s">
        <v>209</v>
      </c>
    </row>
    <row r="14" spans="1:19" ht="30" customHeight="1">
      <c r="A14" s="154" t="s">
        <v>14</v>
      </c>
      <c r="B14" s="66" t="s">
        <v>286</v>
      </c>
      <c r="C14" s="67" t="s">
        <v>255</v>
      </c>
      <c r="D14" s="54" t="s">
        <v>59</v>
      </c>
      <c r="E14" s="50" t="s">
        <v>24</v>
      </c>
      <c r="F14" s="56" t="s">
        <v>62</v>
      </c>
      <c r="G14" s="54" t="s">
        <v>59</v>
      </c>
      <c r="H14" s="50" t="s">
        <v>24</v>
      </c>
      <c r="I14" s="56" t="s">
        <v>134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16</v>
      </c>
      <c r="O14" s="59">
        <v>2</v>
      </c>
      <c r="P14" s="60">
        <v>0</v>
      </c>
      <c r="Q14" s="59">
        <v>1</v>
      </c>
      <c r="R14" s="60">
        <v>0</v>
      </c>
      <c r="S14" s="29" t="s">
        <v>212</v>
      </c>
    </row>
    <row r="15" spans="1:19" ht="30" customHeight="1">
      <c r="A15" s="154" t="s">
        <v>13</v>
      </c>
      <c r="B15" s="66" t="s">
        <v>287</v>
      </c>
      <c r="C15" s="67" t="s">
        <v>246</v>
      </c>
      <c r="D15" s="54" t="s">
        <v>59</v>
      </c>
      <c r="E15" s="50" t="s">
        <v>24</v>
      </c>
      <c r="F15" s="56" t="s">
        <v>77</v>
      </c>
      <c r="G15" s="54" t="s">
        <v>59</v>
      </c>
      <c r="H15" s="50" t="s">
        <v>24</v>
      </c>
      <c r="I15" s="56" t="s">
        <v>64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31</v>
      </c>
      <c r="O15" s="59">
        <v>2</v>
      </c>
      <c r="P15" s="60">
        <v>0</v>
      </c>
      <c r="Q15" s="59">
        <v>1</v>
      </c>
      <c r="R15" s="60">
        <v>0</v>
      </c>
      <c r="S15" s="29" t="s">
        <v>249</v>
      </c>
    </row>
    <row r="16" spans="1:19" ht="30" customHeight="1">
      <c r="A16" s="154" t="s">
        <v>15</v>
      </c>
      <c r="B16" s="68" t="s">
        <v>209</v>
      </c>
      <c r="C16" s="68" t="s">
        <v>253</v>
      </c>
      <c r="D16" s="54" t="s">
        <v>108</v>
      </c>
      <c r="E16" s="50" t="s">
        <v>24</v>
      </c>
      <c r="F16" s="56" t="s">
        <v>59</v>
      </c>
      <c r="G16" s="54" t="s">
        <v>68</v>
      </c>
      <c r="H16" s="50" t="s">
        <v>24</v>
      </c>
      <c r="I16" s="56" t="s">
        <v>59</v>
      </c>
      <c r="J16" s="54"/>
      <c r="K16" s="50" t="s">
        <v>24</v>
      </c>
      <c r="L16" s="56"/>
      <c r="M16" s="51">
        <f t="shared" si="0"/>
        <v>30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204</v>
      </c>
    </row>
    <row r="17" spans="1:19" ht="30" customHeight="1">
      <c r="A17" s="154" t="s">
        <v>29</v>
      </c>
      <c r="B17" s="68" t="s">
        <v>288</v>
      </c>
      <c r="C17" s="68" t="s">
        <v>256</v>
      </c>
      <c r="D17" s="54" t="s">
        <v>59</v>
      </c>
      <c r="E17" s="50" t="s">
        <v>24</v>
      </c>
      <c r="F17" s="56" t="s">
        <v>78</v>
      </c>
      <c r="G17" s="54" t="s">
        <v>59</v>
      </c>
      <c r="H17" s="50" t="s">
        <v>24</v>
      </c>
      <c r="I17" s="56" t="s">
        <v>62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21</v>
      </c>
      <c r="O17" s="59">
        <v>2</v>
      </c>
      <c r="P17" s="60">
        <v>0</v>
      </c>
      <c r="Q17" s="59">
        <v>1</v>
      </c>
      <c r="R17" s="60">
        <v>0</v>
      </c>
      <c r="S17" s="29" t="s">
        <v>246</v>
      </c>
    </row>
    <row r="18" spans="1:19" ht="30" customHeight="1">
      <c r="A18" s="123" t="s">
        <v>218</v>
      </c>
      <c r="B18" s="68" t="s">
        <v>222</v>
      </c>
      <c r="C18" s="68" t="s">
        <v>289</v>
      </c>
      <c r="D18" s="54" t="s">
        <v>61</v>
      </c>
      <c r="E18" s="50" t="s">
        <v>24</v>
      </c>
      <c r="F18" s="56" t="s">
        <v>59</v>
      </c>
      <c r="G18" s="54" t="s">
        <v>61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0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222</v>
      </c>
    </row>
    <row r="19" spans="1:19" ht="30" customHeight="1" thickBot="1">
      <c r="A19" s="154" t="s">
        <v>23</v>
      </c>
      <c r="B19" s="68" t="s">
        <v>290</v>
      </c>
      <c r="C19" s="68" t="s">
        <v>261</v>
      </c>
      <c r="D19" s="54" t="s">
        <v>59</v>
      </c>
      <c r="E19" s="50" t="s">
        <v>24</v>
      </c>
      <c r="F19" s="56" t="s">
        <v>43</v>
      </c>
      <c r="G19" s="54" t="s">
        <v>59</v>
      </c>
      <c r="H19" s="50" t="s">
        <v>24</v>
      </c>
      <c r="I19" s="56" t="s">
        <v>133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23</v>
      </c>
      <c r="O19" s="59">
        <v>2</v>
      </c>
      <c r="P19" s="60">
        <v>0</v>
      </c>
      <c r="Q19" s="59">
        <v>1</v>
      </c>
      <c r="R19" s="60">
        <v>0</v>
      </c>
      <c r="S19" s="29" t="s">
        <v>286</v>
      </c>
    </row>
    <row r="20" spans="1:19" ht="34.5" customHeight="1" thickBot="1">
      <c r="A20" s="30" t="s">
        <v>16</v>
      </c>
      <c r="B20" s="69" t="s">
        <v>284</v>
      </c>
      <c r="C20" s="122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240</v>
      </c>
      <c r="N20" s="33">
        <f t="shared" si="2"/>
        <v>189</v>
      </c>
      <c r="O20" s="34">
        <f t="shared" si="2"/>
        <v>10</v>
      </c>
      <c r="P20" s="35">
        <f t="shared" si="2"/>
        <v>4</v>
      </c>
      <c r="Q20" s="34">
        <f t="shared" si="2"/>
        <v>5</v>
      </c>
      <c r="R20" s="33">
        <f t="shared" si="2"/>
        <v>2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S30" sqref="S3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243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B9" s="152"/>
      <c r="C9" s="152" t="s">
        <v>263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291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54" t="s">
        <v>12</v>
      </c>
      <c r="B13" s="66" t="s">
        <v>255</v>
      </c>
      <c r="C13" s="67" t="s">
        <v>214</v>
      </c>
      <c r="D13" s="53" t="s">
        <v>43</v>
      </c>
      <c r="E13" s="47" t="s">
        <v>24</v>
      </c>
      <c r="F13" s="55" t="s">
        <v>59</v>
      </c>
      <c r="G13" s="53" t="s">
        <v>42</v>
      </c>
      <c r="H13" s="47" t="s">
        <v>24</v>
      </c>
      <c r="I13" s="55" t="s">
        <v>59</v>
      </c>
      <c r="J13" s="53"/>
      <c r="K13" s="47" t="s">
        <v>24</v>
      </c>
      <c r="L13" s="55"/>
      <c r="M13" s="48">
        <f aca="true" t="shared" si="0" ref="M13:M19">D13+G13+J13</f>
        <v>11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285</v>
      </c>
    </row>
    <row r="14" spans="1:19" ht="30" customHeight="1">
      <c r="A14" s="123" t="s">
        <v>14</v>
      </c>
      <c r="B14" s="66" t="s">
        <v>247</v>
      </c>
      <c r="C14" s="67" t="s">
        <v>205</v>
      </c>
      <c r="D14" s="54" t="s">
        <v>60</v>
      </c>
      <c r="E14" s="50" t="s">
        <v>24</v>
      </c>
      <c r="F14" s="56" t="s">
        <v>59</v>
      </c>
      <c r="G14" s="54" t="s">
        <v>60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 t="shared" si="0"/>
        <v>16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285</v>
      </c>
    </row>
    <row r="15" spans="1:19" ht="30" customHeight="1">
      <c r="A15" s="123" t="s">
        <v>13</v>
      </c>
      <c r="B15" s="66" t="s">
        <v>246</v>
      </c>
      <c r="C15" s="67" t="s">
        <v>206</v>
      </c>
      <c r="D15" s="54" t="s">
        <v>133</v>
      </c>
      <c r="E15" s="50" t="s">
        <v>24</v>
      </c>
      <c r="F15" s="56" t="s">
        <v>59</v>
      </c>
      <c r="G15" s="54" t="s">
        <v>78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31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208</v>
      </c>
    </row>
    <row r="16" spans="1:19" ht="30" customHeight="1">
      <c r="A16" s="123" t="s">
        <v>15</v>
      </c>
      <c r="B16" s="68" t="s">
        <v>292</v>
      </c>
      <c r="C16" s="68" t="s">
        <v>217</v>
      </c>
      <c r="D16" s="54" t="s">
        <v>134</v>
      </c>
      <c r="E16" s="50" t="s">
        <v>24</v>
      </c>
      <c r="F16" s="56" t="s">
        <v>59</v>
      </c>
      <c r="G16" s="54" t="s">
        <v>59</v>
      </c>
      <c r="H16" s="50" t="s">
        <v>24</v>
      </c>
      <c r="I16" s="56" t="s">
        <v>148</v>
      </c>
      <c r="J16" s="54"/>
      <c r="K16" s="50" t="s">
        <v>24</v>
      </c>
      <c r="L16" s="56"/>
      <c r="M16" s="51">
        <f t="shared" si="0"/>
        <v>30</v>
      </c>
      <c r="N16" s="52">
        <f t="shared" si="1"/>
        <v>44</v>
      </c>
      <c r="O16" s="59">
        <v>0</v>
      </c>
      <c r="P16" s="60">
        <v>2</v>
      </c>
      <c r="Q16" s="59">
        <v>0</v>
      </c>
      <c r="R16" s="60">
        <v>1</v>
      </c>
      <c r="S16" s="29" t="s">
        <v>246</v>
      </c>
    </row>
    <row r="17" spans="1:19" ht="30" customHeight="1">
      <c r="A17" s="123" t="s">
        <v>29</v>
      </c>
      <c r="B17" s="68" t="s">
        <v>293</v>
      </c>
      <c r="C17" s="68" t="s">
        <v>216</v>
      </c>
      <c r="D17" s="54" t="s">
        <v>60</v>
      </c>
      <c r="E17" s="50" t="s">
        <v>24</v>
      </c>
      <c r="F17" s="56" t="s">
        <v>59</v>
      </c>
      <c r="G17" s="54" t="s">
        <v>70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19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29" t="s">
        <v>252</v>
      </c>
    </row>
    <row r="18" spans="1:19" ht="30" customHeight="1">
      <c r="A18" s="123" t="s">
        <v>218</v>
      </c>
      <c r="B18" s="68" t="s">
        <v>294</v>
      </c>
      <c r="C18" s="68" t="s">
        <v>271</v>
      </c>
      <c r="D18" s="54" t="s">
        <v>64</v>
      </c>
      <c r="E18" s="50" t="s">
        <v>24</v>
      </c>
      <c r="F18" s="56" t="s">
        <v>59</v>
      </c>
      <c r="G18" s="54" t="s">
        <v>70</v>
      </c>
      <c r="H18" s="50" t="s">
        <v>24</v>
      </c>
      <c r="I18" s="56" t="s">
        <v>59</v>
      </c>
      <c r="J18" s="54"/>
      <c r="K18" s="50" t="s">
        <v>24</v>
      </c>
      <c r="L18" s="56"/>
      <c r="M18" s="51">
        <f t="shared" si="0"/>
        <v>26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246</v>
      </c>
    </row>
    <row r="19" spans="1:19" ht="30" customHeight="1" thickBot="1">
      <c r="A19" s="154" t="s">
        <v>23</v>
      </c>
      <c r="B19" s="68" t="s">
        <v>295</v>
      </c>
      <c r="C19" s="68" t="s">
        <v>273</v>
      </c>
      <c r="D19" s="54" t="s">
        <v>69</v>
      </c>
      <c r="E19" s="50" t="s">
        <v>24</v>
      </c>
      <c r="F19" s="56" t="s">
        <v>59</v>
      </c>
      <c r="G19" s="54" t="s">
        <v>132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23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249</v>
      </c>
    </row>
    <row r="20" spans="1:19" ht="34.5" customHeight="1" thickBot="1">
      <c r="A20" s="30" t="s">
        <v>16</v>
      </c>
      <c r="B20" s="69"/>
      <c r="C20" s="122" t="s">
        <v>263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156</v>
      </c>
      <c r="N20" s="33">
        <f t="shared" si="2"/>
        <v>296</v>
      </c>
      <c r="O20" s="34">
        <f t="shared" si="2"/>
        <v>0</v>
      </c>
      <c r="P20" s="35">
        <f t="shared" si="2"/>
        <v>14</v>
      </c>
      <c r="Q20" s="34">
        <f t="shared" si="2"/>
        <v>0</v>
      </c>
      <c r="R20" s="33">
        <f t="shared" si="2"/>
        <v>7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T32"/>
  <sheetViews>
    <sheetView workbookViewId="0" topLeftCell="A4">
      <selection activeCell="S32" sqref="S32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2" t="s">
        <v>1</v>
      </c>
      <c r="B7" s="3"/>
      <c r="C7" s="4" t="s">
        <v>190</v>
      </c>
      <c r="D7" s="3"/>
      <c r="E7" s="3"/>
      <c r="F7" s="3"/>
      <c r="G7" s="151"/>
      <c r="H7" s="151"/>
      <c r="I7" s="151"/>
      <c r="J7" s="151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7" t="s">
        <v>147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39767</v>
      </c>
    </row>
    <row r="9" spans="1:19" ht="19.5" customHeight="1">
      <c r="A9" s="6" t="s">
        <v>4</v>
      </c>
      <c r="C9" s="152" t="s">
        <v>284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201</v>
      </c>
    </row>
    <row r="10" spans="1:19" ht="19.5" customHeight="1" thickBot="1">
      <c r="A10" s="14" t="s">
        <v>48</v>
      </c>
      <c r="B10" s="15"/>
      <c r="C10" s="125" t="s">
        <v>202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291</v>
      </c>
    </row>
    <row r="11" spans="1:19" ht="24.75" customHeight="1">
      <c r="A11" s="21"/>
      <c r="B11" s="22" t="s">
        <v>8</v>
      </c>
      <c r="C11" s="22" t="s">
        <v>9</v>
      </c>
      <c r="D11" s="199" t="s">
        <v>10</v>
      </c>
      <c r="E11" s="200"/>
      <c r="F11" s="200"/>
      <c r="G11" s="200"/>
      <c r="H11" s="200"/>
      <c r="I11" s="200"/>
      <c r="J11" s="200"/>
      <c r="K11" s="200"/>
      <c r="L11" s="201"/>
      <c r="M11" s="199" t="s">
        <v>49</v>
      </c>
      <c r="N11" s="201"/>
      <c r="O11" s="199" t="s">
        <v>50</v>
      </c>
      <c r="P11" s="201"/>
      <c r="Q11" s="199" t="s">
        <v>51</v>
      </c>
      <c r="R11" s="201"/>
      <c r="S11" s="124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23" t="s">
        <v>12</v>
      </c>
      <c r="B13" s="66" t="s">
        <v>225</v>
      </c>
      <c r="C13" s="67" t="s">
        <v>286</v>
      </c>
      <c r="D13" s="53" t="s">
        <v>59</v>
      </c>
      <c r="E13" s="47" t="s">
        <v>24</v>
      </c>
      <c r="F13" s="55" t="s">
        <v>68</v>
      </c>
      <c r="G13" s="53" t="s">
        <v>59</v>
      </c>
      <c r="H13" s="47" t="s">
        <v>24</v>
      </c>
      <c r="I13" s="55" t="s">
        <v>132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25</v>
      </c>
      <c r="O13" s="57">
        <v>2</v>
      </c>
      <c r="P13" s="58">
        <v>0</v>
      </c>
      <c r="Q13" s="57">
        <v>1</v>
      </c>
      <c r="R13" s="58">
        <v>0</v>
      </c>
      <c r="S13" s="29" t="s">
        <v>231</v>
      </c>
    </row>
    <row r="14" spans="1:19" ht="30" customHeight="1">
      <c r="A14" s="154" t="s">
        <v>14</v>
      </c>
      <c r="B14" s="66" t="s">
        <v>226</v>
      </c>
      <c r="C14" s="67" t="s">
        <v>212</v>
      </c>
      <c r="D14" s="54" t="s">
        <v>132</v>
      </c>
      <c r="E14" s="50" t="s">
        <v>24</v>
      </c>
      <c r="F14" s="56" t="s">
        <v>59</v>
      </c>
      <c r="G14" s="54" t="s">
        <v>41</v>
      </c>
      <c r="H14" s="50" t="s">
        <v>24</v>
      </c>
      <c r="I14" s="56" t="s">
        <v>59</v>
      </c>
      <c r="J14" s="54"/>
      <c r="K14" s="50" t="s">
        <v>24</v>
      </c>
      <c r="L14" s="56"/>
      <c r="M14" s="51">
        <f t="shared" si="0"/>
        <v>16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204</v>
      </c>
    </row>
    <row r="15" spans="1:19" ht="30" customHeight="1">
      <c r="A15" s="123" t="s">
        <v>13</v>
      </c>
      <c r="B15" s="66" t="s">
        <v>231</v>
      </c>
      <c r="C15" s="67" t="s">
        <v>287</v>
      </c>
      <c r="D15" s="54" t="s">
        <v>107</v>
      </c>
      <c r="E15" s="50" t="s">
        <v>24</v>
      </c>
      <c r="F15" s="56" t="s">
        <v>106</v>
      </c>
      <c r="G15" s="54" t="s">
        <v>60</v>
      </c>
      <c r="H15" s="50" t="s">
        <v>24</v>
      </c>
      <c r="I15" s="56" t="s">
        <v>59</v>
      </c>
      <c r="J15" s="54"/>
      <c r="K15" s="50" t="s">
        <v>24</v>
      </c>
      <c r="L15" s="56"/>
      <c r="M15" s="51">
        <f t="shared" si="0"/>
        <v>28</v>
      </c>
      <c r="N15" s="52">
        <f t="shared" si="1"/>
        <v>43</v>
      </c>
      <c r="O15" s="59">
        <v>0</v>
      </c>
      <c r="P15" s="60">
        <v>2</v>
      </c>
      <c r="Q15" s="59">
        <v>0</v>
      </c>
      <c r="R15" s="60">
        <v>1</v>
      </c>
      <c r="S15" s="29" t="s">
        <v>229</v>
      </c>
    </row>
    <row r="16" spans="1:19" ht="30" customHeight="1">
      <c r="A16" s="154" t="s">
        <v>15</v>
      </c>
      <c r="B16" s="68" t="s">
        <v>232</v>
      </c>
      <c r="C16" s="68" t="s">
        <v>209</v>
      </c>
      <c r="D16" s="54" t="s">
        <v>59</v>
      </c>
      <c r="E16" s="50" t="s">
        <v>24</v>
      </c>
      <c r="F16" s="56" t="s">
        <v>68</v>
      </c>
      <c r="G16" s="54" t="s">
        <v>59</v>
      </c>
      <c r="H16" s="50" t="s">
        <v>24</v>
      </c>
      <c r="I16" s="56" t="s">
        <v>132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25</v>
      </c>
      <c r="O16" s="59">
        <v>2</v>
      </c>
      <c r="P16" s="60">
        <v>0</v>
      </c>
      <c r="Q16" s="59">
        <v>1</v>
      </c>
      <c r="R16" s="60">
        <v>0</v>
      </c>
      <c r="S16" s="29" t="s">
        <v>296</v>
      </c>
    </row>
    <row r="17" spans="1:19" ht="30" customHeight="1">
      <c r="A17" s="123" t="s">
        <v>29</v>
      </c>
      <c r="B17" s="68" t="s">
        <v>297</v>
      </c>
      <c r="C17" s="68" t="s">
        <v>298</v>
      </c>
      <c r="D17" s="54" t="s">
        <v>78</v>
      </c>
      <c r="E17" s="50" t="s">
        <v>24</v>
      </c>
      <c r="F17" s="56" t="s">
        <v>59</v>
      </c>
      <c r="G17" s="54" t="s">
        <v>62</v>
      </c>
      <c r="H17" s="50" t="s">
        <v>24</v>
      </c>
      <c r="I17" s="56" t="s">
        <v>59</v>
      </c>
      <c r="J17" s="54"/>
      <c r="K17" s="50" t="s">
        <v>24</v>
      </c>
      <c r="L17" s="56"/>
      <c r="M17" s="51">
        <f t="shared" si="0"/>
        <v>21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29" t="s">
        <v>212</v>
      </c>
    </row>
    <row r="18" spans="1:19" ht="30" customHeight="1">
      <c r="A18" s="123" t="s">
        <v>218</v>
      </c>
      <c r="B18" s="68" t="s">
        <v>280</v>
      </c>
      <c r="C18" s="68" t="s">
        <v>222</v>
      </c>
      <c r="D18" s="54" t="s">
        <v>59</v>
      </c>
      <c r="E18" s="50" t="s">
        <v>24</v>
      </c>
      <c r="F18" s="56" t="s">
        <v>61</v>
      </c>
      <c r="G18" s="54" t="s">
        <v>59</v>
      </c>
      <c r="H18" s="50" t="s">
        <v>24</v>
      </c>
      <c r="I18" s="56" t="s">
        <v>61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0</v>
      </c>
      <c r="O18" s="59">
        <v>2</v>
      </c>
      <c r="P18" s="60">
        <v>0</v>
      </c>
      <c r="Q18" s="59">
        <v>1</v>
      </c>
      <c r="R18" s="60">
        <v>0</v>
      </c>
      <c r="S18" s="29" t="s">
        <v>222</v>
      </c>
    </row>
    <row r="19" spans="1:19" ht="30" customHeight="1" thickBot="1">
      <c r="A19" s="154" t="s">
        <v>23</v>
      </c>
      <c r="B19" s="68" t="s">
        <v>299</v>
      </c>
      <c r="C19" s="68" t="s">
        <v>300</v>
      </c>
      <c r="D19" s="54" t="s">
        <v>69</v>
      </c>
      <c r="E19" s="50" t="s">
        <v>24</v>
      </c>
      <c r="F19" s="56" t="s">
        <v>59</v>
      </c>
      <c r="G19" s="54" t="s">
        <v>62</v>
      </c>
      <c r="H19" s="50" t="s">
        <v>24</v>
      </c>
      <c r="I19" s="56" t="s">
        <v>59</v>
      </c>
      <c r="J19" s="54"/>
      <c r="K19" s="50" t="s">
        <v>24</v>
      </c>
      <c r="L19" s="56"/>
      <c r="M19" s="51">
        <f t="shared" si="0"/>
        <v>17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232</v>
      </c>
    </row>
    <row r="20" spans="1:19" ht="34.5" customHeight="1" thickBot="1">
      <c r="A20" s="30" t="s">
        <v>16</v>
      </c>
      <c r="B20" s="69"/>
      <c r="C20" s="122" t="s">
        <v>284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208</v>
      </c>
      <c r="N20" s="33">
        <f t="shared" si="2"/>
        <v>219</v>
      </c>
      <c r="O20" s="34">
        <f t="shared" si="2"/>
        <v>6</v>
      </c>
      <c r="P20" s="35">
        <f t="shared" si="2"/>
        <v>8</v>
      </c>
      <c r="Q20" s="34">
        <f t="shared" si="2"/>
        <v>3</v>
      </c>
      <c r="R20" s="33">
        <f t="shared" si="2"/>
        <v>4</v>
      </c>
      <c r="S20" s="121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kpdz1_v090214_ck_2kolo.xls</dc:title>
  <dc:subject>Badminton</dc:subject>
  <dc:creator>Karel Kotyza</dc:creator>
  <cp:keywords/>
  <dc:description>KPDŽ I. třída - 2. kolo - 14.2.2009</dc:description>
  <cp:lastModifiedBy>Roman</cp:lastModifiedBy>
  <cp:lastPrinted>2009-02-15T12:51:24Z</cp:lastPrinted>
  <dcterms:created xsi:type="dcterms:W3CDTF">2004-12-11T07:13:15Z</dcterms:created>
  <dcterms:modified xsi:type="dcterms:W3CDTF">2009-03-15T20:29:55Z</dcterms:modified>
  <cp:category/>
  <cp:version/>
  <cp:contentType/>
  <cp:contentStatus/>
</cp:coreProperties>
</file>