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45" windowWidth="12120" windowHeight="9120" tabRatio="913" activeTab="0"/>
  </bookViews>
  <sheets>
    <sheet name="Tabulka " sheetId="1" r:id="rId1"/>
    <sheet name="3.CKB-CKA(1)" sheetId="2" r:id="rId2"/>
    <sheet name="3.Kř-CBA(1)" sheetId="3" r:id="rId3"/>
    <sheet name="3.CKA-CBA(2)" sheetId="4" r:id="rId4"/>
    <sheet name="3.CKB-Kř(2)" sheetId="5" r:id="rId5"/>
    <sheet name="3.Kř-CKA(3)" sheetId="6" r:id="rId6"/>
    <sheet name="3.CBA-CKB(3)" sheetId="7" r:id="rId7"/>
    <sheet name="CKB-CKA (1)" sheetId="8" r:id="rId8"/>
    <sheet name="Kř-ČBA (1)" sheetId="9" r:id="rId9"/>
    <sheet name="CKA-CBA (2)" sheetId="10" r:id="rId10"/>
    <sheet name="CKB-Kř (2)" sheetId="11" r:id="rId11"/>
    <sheet name="Kř-CKA (3)" sheetId="12" r:id="rId12"/>
    <sheet name="CBA-CKB (3)" sheetId="13" r:id="rId13"/>
    <sheet name="2)CKA-CKB(1)" sheetId="14" r:id="rId14"/>
    <sheet name="2)ČBA-Kř (1)" sheetId="15" r:id="rId15"/>
    <sheet name="2)ČBA-ČKA (2)" sheetId="16" r:id="rId16"/>
    <sheet name="2)Kř-ČKB (2)" sheetId="17" r:id="rId17"/>
    <sheet name="2)ČKB-ČBA (3)" sheetId="18" r:id="rId18"/>
    <sheet name="2)CKA-Kř(3)" sheetId="19" r:id="rId19"/>
    <sheet name="Vzor" sheetId="20" r:id="rId20"/>
  </sheets>
  <definedNames>
    <definedName name="_xlnm.Print_Area" localSheetId="13">'2)CKA-CKB(1)'!$A$2:$S$29</definedName>
    <definedName name="_xlnm.Print_Area" localSheetId="18">'2)CKA-Kř(3)'!$A$2:$S$29</definedName>
    <definedName name="_xlnm.Print_Area" localSheetId="15">'2)ČBA-ČKA (2)'!$A$2:$S$29</definedName>
    <definedName name="_xlnm.Print_Area" localSheetId="14">'2)ČBA-Kř (1)'!$A$2:$S$29</definedName>
    <definedName name="_xlnm.Print_Area" localSheetId="17">'2)ČKB-ČBA (3)'!$A$2:$S$29</definedName>
    <definedName name="_xlnm.Print_Area" localSheetId="16">'2)Kř-ČKB (2)'!$A$2:$S$29</definedName>
    <definedName name="_xlnm.Print_Area" localSheetId="6">'3.CBA-CKB(3)'!$A$2:$S$29</definedName>
    <definedName name="_xlnm.Print_Area" localSheetId="3">'3.CKA-CBA(2)'!$A$2:$S$29</definedName>
    <definedName name="_xlnm.Print_Area" localSheetId="1">'3.CKB-CKA(1)'!$A$2:$S$29</definedName>
    <definedName name="_xlnm.Print_Area" localSheetId="4">'3.CKB-Kř(2)'!$A$2:$S$29</definedName>
    <definedName name="_xlnm.Print_Area" localSheetId="2">'3.Kř-CBA(1)'!$A$2:$S$29</definedName>
    <definedName name="_xlnm.Print_Area" localSheetId="5">'3.Kř-CKA(3)'!$A$2:$S$29</definedName>
    <definedName name="_xlnm.Print_Area" localSheetId="12">'CBA-CKB (3)'!$A$2:$S$29</definedName>
    <definedName name="_xlnm.Print_Area" localSheetId="9">'CKA-CBA (2)'!$A$2:$S$29</definedName>
    <definedName name="_xlnm.Print_Area" localSheetId="7">'CKB-CKA (1)'!$A$2:$S$29</definedName>
    <definedName name="_xlnm.Print_Area" localSheetId="10">'CKB-Kř (2)'!$A$2:$S$29</definedName>
    <definedName name="_xlnm.Print_Area" localSheetId="11">'Kř-CKA (3)'!$A$2:$S$29</definedName>
    <definedName name="_xlnm.Print_Area" localSheetId="8">'Kř-ČBA (1)'!$A$2:$S$29</definedName>
    <definedName name="_xlnm.Print_Area" localSheetId="19">'Vzor'!$A$2:$S$29</definedName>
  </definedNames>
  <calcPr fullCalcOnLoad="1"/>
</workbook>
</file>

<file path=xl/sharedStrings.xml><?xml version="1.0" encoding="utf-8"?>
<sst xmlns="http://schemas.openxmlformats.org/spreadsheetml/2006/main" count="2329" uniqueCount="324">
  <si>
    <t>ZÁPIS O UTKÁNÍ SMÍŠENÝCH DRUŽSTEV</t>
  </si>
  <si>
    <t>Název soutěže:</t>
  </si>
  <si>
    <t>Družstvo "A"</t>
  </si>
  <si>
    <t>Datum:</t>
  </si>
  <si>
    <t>Družstvo "B"</t>
  </si>
  <si>
    <t>SKB Český Krumlov "A"</t>
  </si>
  <si>
    <t>Místo:</t>
  </si>
  <si>
    <t>Český Krumlov</t>
  </si>
  <si>
    <t>"A"</t>
  </si>
  <si>
    <t>"B"</t>
  </si>
  <si>
    <t>Výsledky setů</t>
  </si>
  <si>
    <t>Rozhodčí</t>
  </si>
  <si>
    <t>1. dvouhra chlapců</t>
  </si>
  <si>
    <t>1. dvouhra dívek</t>
  </si>
  <si>
    <t>2. dvouhra chlapců</t>
  </si>
  <si>
    <t>2. dvouhra dívek</t>
  </si>
  <si>
    <t>VÍTĚZ:</t>
  </si>
  <si>
    <t>Podpis vrchního rozhodčího</t>
  </si>
  <si>
    <t>Potvrzujeme, že utkání bylo sehráno podle platných pravidel a soutěžního řádu.</t>
  </si>
  <si>
    <t>Námitky:</t>
  </si>
  <si>
    <t>……………………………………………………………………………………………………………………………………………………………………………………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</si>
  <si>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</si>
  <si>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</si>
  <si>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Smíšená čtyřhra</t>
  </si>
  <si>
    <t>:</t>
  </si>
  <si>
    <t>míče</t>
  </si>
  <si>
    <t>zápasy</t>
  </si>
  <si>
    <t>body</t>
  </si>
  <si>
    <t>pořadí</t>
  </si>
  <si>
    <t>Čtyřhra chlapců</t>
  </si>
  <si>
    <t>Čtyřhra dívek</t>
  </si>
  <si>
    <t>sety</t>
  </si>
  <si>
    <t>PRŮBĚŽNÉ VÝSLEDKY</t>
  </si>
  <si>
    <t>SKB Český Krumlov "B"</t>
  </si>
  <si>
    <t>Pořadí utkání:</t>
  </si>
  <si>
    <t>1. kolo</t>
  </si>
  <si>
    <t>-</t>
  </si>
  <si>
    <t>3. kolo</t>
  </si>
  <si>
    <t>2. kolo</t>
  </si>
  <si>
    <t>4</t>
  </si>
  <si>
    <t>3</t>
  </si>
  <si>
    <t>5</t>
  </si>
  <si>
    <t>6</t>
  </si>
  <si>
    <t>2</t>
  </si>
  <si>
    <t>1</t>
  </si>
  <si>
    <t>VÝSLEDKY 2. KOLA</t>
  </si>
  <si>
    <t>VÝSLEDKY 1. KOLA</t>
  </si>
  <si>
    <t>Krajský přebor smíšených družstev žáků I. třídy - 2. kolo</t>
  </si>
  <si>
    <t xml:space="preserve">Vrchní rozhodčí: </t>
  </si>
  <si>
    <t>Krajský přebor smíšených družstev žáků I. třídy - 1. kolo</t>
  </si>
  <si>
    <t>Krajský přebor smíšených družstev žáků I. třídy - 3. kolo</t>
  </si>
  <si>
    <t>VÝSLEDKY 3. KOLA</t>
  </si>
  <si>
    <t>Součet míčů</t>
  </si>
  <si>
    <t>Sety</t>
  </si>
  <si>
    <t>Body</t>
  </si>
  <si>
    <t xml:space="preserve">České Budějovice </t>
  </si>
  <si>
    <t>1. Kolo v turnaji</t>
  </si>
  <si>
    <t>Roman Vokoun</t>
  </si>
  <si>
    <t>2. Kolo v turnaji</t>
  </si>
  <si>
    <t>SKB Č. Krumlov "B"</t>
  </si>
  <si>
    <t xml:space="preserve">Sokol Č. Budějovice </t>
  </si>
  <si>
    <t xml:space="preserve">Sokol Křemže </t>
  </si>
  <si>
    <t>0</t>
  </si>
  <si>
    <t>xxx</t>
  </si>
  <si>
    <t xml:space="preserve">Sládková </t>
  </si>
  <si>
    <t xml:space="preserve">Kolouch </t>
  </si>
  <si>
    <t xml:space="preserve">SKB Č. Krumlov "A" </t>
  </si>
  <si>
    <t>Sokol České Budějovice ,sokolovna - 13.11.2010</t>
  </si>
  <si>
    <t>2010 - 2011</t>
  </si>
  <si>
    <t>Sokol Č. Budějovice "A"</t>
  </si>
  <si>
    <t xml:space="preserve"> R.Vokoun</t>
  </si>
  <si>
    <t>R.Vokoun</t>
  </si>
  <si>
    <t>Sokol Křemže</t>
  </si>
  <si>
    <t>SKB Č. Krumlov "A"</t>
  </si>
  <si>
    <t xml:space="preserve">Jindra </t>
  </si>
  <si>
    <t xml:space="preserve">Novotný </t>
  </si>
  <si>
    <t xml:space="preserve">Siviglia Nikola  </t>
  </si>
  <si>
    <t xml:space="preserve">Gutwirthová </t>
  </si>
  <si>
    <t xml:space="preserve">Kavalírová </t>
  </si>
  <si>
    <t xml:space="preserve">Stropková </t>
  </si>
  <si>
    <t xml:space="preserve">Jindra - Siviglia Nikola </t>
  </si>
  <si>
    <t xml:space="preserve">Siviglia Dario - Kolouch </t>
  </si>
  <si>
    <t xml:space="preserve">Jakešová - Markovcová </t>
  </si>
  <si>
    <t xml:space="preserve">Milová - Kavalírová </t>
  </si>
  <si>
    <t xml:space="preserve">Jakeš - Jakešová </t>
  </si>
  <si>
    <t xml:space="preserve">Novotný - Milová </t>
  </si>
  <si>
    <t>Marek</t>
  </si>
  <si>
    <t xml:space="preserve">Lapáček V. </t>
  </si>
  <si>
    <t xml:space="preserve">Zelenková </t>
  </si>
  <si>
    <t xml:space="preserve">Janoštíková </t>
  </si>
  <si>
    <t xml:space="preserve">Marek - Lapáček Jan </t>
  </si>
  <si>
    <t xml:space="preserve">Janoštíková - Zelenková </t>
  </si>
  <si>
    <t xml:space="preserve">Hadáček - Tůmová </t>
  </si>
  <si>
    <t xml:space="preserve">Kukač </t>
  </si>
  <si>
    <t xml:space="preserve">Beran </t>
  </si>
  <si>
    <t xml:space="preserve">Koudelková </t>
  </si>
  <si>
    <t xml:space="preserve">Bačová </t>
  </si>
  <si>
    <t xml:space="preserve">Beran - Janda </t>
  </si>
  <si>
    <t xml:space="preserve">Kukač - Koudelková </t>
  </si>
  <si>
    <t>21</t>
  </si>
  <si>
    <t xml:space="preserve">SKB Č. Krumlov "B" </t>
  </si>
  <si>
    <t>12</t>
  </si>
  <si>
    <t>10</t>
  </si>
  <si>
    <t>Bačová</t>
  </si>
  <si>
    <t>Tůmová</t>
  </si>
  <si>
    <t>14</t>
  </si>
  <si>
    <t>7</t>
  </si>
  <si>
    <t>17</t>
  </si>
  <si>
    <t xml:space="preserve">Janda </t>
  </si>
  <si>
    <t>Siviglia Nicola</t>
  </si>
  <si>
    <t>8</t>
  </si>
  <si>
    <t xml:space="preserve">Novotný ml. </t>
  </si>
  <si>
    <t xml:space="preserve">Lapáček Jan </t>
  </si>
  <si>
    <t>Jindra Karel</t>
  </si>
  <si>
    <t>9</t>
  </si>
  <si>
    <t>13</t>
  </si>
  <si>
    <t>15</t>
  </si>
  <si>
    <t xml:space="preserve">Siviglia D. </t>
  </si>
  <si>
    <t>Kukač</t>
  </si>
  <si>
    <t xml:space="preserve">Beran - Jindra </t>
  </si>
  <si>
    <t xml:space="preserve">Kukač - Bačová </t>
  </si>
  <si>
    <t>Jakeš</t>
  </si>
  <si>
    <t xml:space="preserve">Siviglia Nicola </t>
  </si>
  <si>
    <t xml:space="preserve">Jakeš - Siviglia Nicola </t>
  </si>
  <si>
    <t xml:space="preserve">Jindra - Stropková </t>
  </si>
  <si>
    <t xml:space="preserve">Marek </t>
  </si>
  <si>
    <t xml:space="preserve">Hadáček </t>
  </si>
  <si>
    <t xml:space="preserve">Marek - Lapáček J. </t>
  </si>
  <si>
    <t xml:space="preserve">Zelenková -Janoštíková </t>
  </si>
  <si>
    <t xml:space="preserve">Lapáček - Tůmová </t>
  </si>
  <si>
    <t xml:space="preserve">Milová </t>
  </si>
  <si>
    <t xml:space="preserve">Kolouch - Siviglia D. </t>
  </si>
  <si>
    <t xml:space="preserve">Novotný - Sládková </t>
  </si>
  <si>
    <t>11</t>
  </si>
  <si>
    <t xml:space="preserve">Jakešová </t>
  </si>
  <si>
    <t>22</t>
  </si>
  <si>
    <t>20</t>
  </si>
  <si>
    <t>16</t>
  </si>
  <si>
    <t>23</t>
  </si>
  <si>
    <t>19</t>
  </si>
  <si>
    <t xml:space="preserve">Jindra K. </t>
  </si>
  <si>
    <t xml:space="preserve">Tůmová </t>
  </si>
  <si>
    <t xml:space="preserve">Novotný J. </t>
  </si>
  <si>
    <t>Janda</t>
  </si>
  <si>
    <t xml:space="preserve">Kukač - Beran </t>
  </si>
  <si>
    <t xml:space="preserve">Beran - Koudelková </t>
  </si>
  <si>
    <t xml:space="preserve">Vítěz: </t>
  </si>
  <si>
    <t xml:space="preserve">Marek - Hadáček </t>
  </si>
  <si>
    <t xml:space="preserve">Janoštíková - Tůmová </t>
  </si>
  <si>
    <t xml:space="preserve">Lapáček J. - Zelenková </t>
  </si>
  <si>
    <t xml:space="preserve">Jakeš </t>
  </si>
  <si>
    <t xml:space="preserve">Jindra - Siviglia Nicola </t>
  </si>
  <si>
    <t xml:space="preserve">Stropková - Markovcová </t>
  </si>
  <si>
    <t xml:space="preserve">Jakeš - Gutwirthová </t>
  </si>
  <si>
    <t xml:space="preserve">Siviglia </t>
  </si>
  <si>
    <t>Milová</t>
  </si>
  <si>
    <t>Sládková</t>
  </si>
  <si>
    <t xml:space="preserve">Kolouch - Siviglia </t>
  </si>
  <si>
    <t xml:space="preserve">Milová - Sládková </t>
  </si>
  <si>
    <t xml:space="preserve">Kolouch - Kavalírová </t>
  </si>
  <si>
    <t xml:space="preserve">Janoštík </t>
  </si>
  <si>
    <t xml:space="preserve">Lapáček J. </t>
  </si>
  <si>
    <t>Beran</t>
  </si>
  <si>
    <t>Novotný Jiří</t>
  </si>
  <si>
    <t xml:space="preserve">Siviglia Dario </t>
  </si>
  <si>
    <t xml:space="preserve">Kavalírová Nela </t>
  </si>
  <si>
    <t xml:space="preserve">Sládková Zuzana </t>
  </si>
  <si>
    <t xml:space="preserve">Janota Petr - Kolouch Dominik </t>
  </si>
  <si>
    <t xml:space="preserve">Milová Sabina - Kavalírová Nela </t>
  </si>
  <si>
    <t xml:space="preserve">Kolouch Dominik - Milová Sabina </t>
  </si>
  <si>
    <t xml:space="preserve">Jakeš Marek </t>
  </si>
  <si>
    <t xml:space="preserve">Jindra Karel </t>
  </si>
  <si>
    <t xml:space="preserve">Stropková  Andrea </t>
  </si>
  <si>
    <t xml:space="preserve">Markovcová Tereza </t>
  </si>
  <si>
    <t xml:space="preserve">Siviglia Nicola - Jakeš Marek </t>
  </si>
  <si>
    <t xml:space="preserve">Jakešová Daniela - Stropková Andrea </t>
  </si>
  <si>
    <t xml:space="preserve">Siviglia Nicola - Gutwirthová Velentýna </t>
  </si>
  <si>
    <t xml:space="preserve">Marek Pavel </t>
  </si>
  <si>
    <t>Lapáček Vojtěch</t>
  </si>
  <si>
    <t xml:space="preserve">Janoštíková Tereza </t>
  </si>
  <si>
    <t xml:space="preserve">Tůmová Michaela </t>
  </si>
  <si>
    <t xml:space="preserve">Lapáček Jan - Hadáček Albert </t>
  </si>
  <si>
    <t xml:space="preserve">Tůmová Michaela - Hadáčková Bára </t>
  </si>
  <si>
    <t xml:space="preserve">Marek Pavel - Janoštíková Tereza </t>
  </si>
  <si>
    <t>Janda Matyáš</t>
  </si>
  <si>
    <t xml:space="preserve">Dolejší David </t>
  </si>
  <si>
    <t xml:space="preserve">Koudelková Michaela </t>
  </si>
  <si>
    <t xml:space="preserve">Šimoníková Bára </t>
  </si>
  <si>
    <t>Beran Petr - Janda Matyáš</t>
  </si>
  <si>
    <t xml:space="preserve">Bačová Bára - Šimoníková Bára </t>
  </si>
  <si>
    <t xml:space="preserve">Beran Petr - Koudelková Michaela </t>
  </si>
  <si>
    <t>Kavalírová</t>
  </si>
  <si>
    <t xml:space="preserve">Janda M. </t>
  </si>
  <si>
    <t>24</t>
  </si>
  <si>
    <t>26</t>
  </si>
  <si>
    <t>Markovcová</t>
  </si>
  <si>
    <t xml:space="preserve">Hadáčková B. </t>
  </si>
  <si>
    <t xml:space="preserve">Dolejší </t>
  </si>
  <si>
    <t>18</t>
  </si>
  <si>
    <t xml:space="preserve">Hadáček Albert </t>
  </si>
  <si>
    <t xml:space="preserve">Marek Pavel - Lapáček Jan </t>
  </si>
  <si>
    <t xml:space="preserve">Janota Petr </t>
  </si>
  <si>
    <t>Milová Sabina</t>
  </si>
  <si>
    <t xml:space="preserve">Siviglia Dario - Kolouch Dominik </t>
  </si>
  <si>
    <t xml:space="preserve">Sládková Zuzana - Kavalírová Nela </t>
  </si>
  <si>
    <t xml:space="preserve">Janota Petr - Milová Sabina  </t>
  </si>
  <si>
    <t xml:space="preserve">Bačová Bára </t>
  </si>
  <si>
    <t>Koudelková Michaela - Bačová Bára</t>
  </si>
  <si>
    <t xml:space="preserve">Beran Petr - Šimoníková Bára  </t>
  </si>
  <si>
    <t xml:space="preserve">Gutwirthová Valentýna </t>
  </si>
  <si>
    <t xml:space="preserve">Jakešová Daniela </t>
  </si>
  <si>
    <t xml:space="preserve">Markovcová Tereza  - Stropková Andrea </t>
  </si>
  <si>
    <t xml:space="preserve">Jindra Karel - Markovcová Tereza </t>
  </si>
  <si>
    <t xml:space="preserve">Janota </t>
  </si>
  <si>
    <t>Lapáček Jan</t>
  </si>
  <si>
    <t>Šimoníková</t>
  </si>
  <si>
    <t xml:space="preserve">Lapáček V./Tůmová </t>
  </si>
  <si>
    <t>Hadáčková</t>
  </si>
  <si>
    <t xml:space="preserve">Lapáček Vojtěch </t>
  </si>
  <si>
    <t xml:space="preserve">Hadáčková Bára </t>
  </si>
  <si>
    <t xml:space="preserve">Hadáček Albert - Lapáček Jan </t>
  </si>
  <si>
    <t xml:space="preserve">Janoštíková Tereza - Hadáčková Bára </t>
  </si>
  <si>
    <t xml:space="preserve">Marek Pavel - Tůmová Michaela </t>
  </si>
  <si>
    <t>Beran Petr</t>
  </si>
  <si>
    <t xml:space="preserve">Janda Matyáš - Dolejší David </t>
  </si>
  <si>
    <t xml:space="preserve">Bačová Bára - Koudelková Michaela  </t>
  </si>
  <si>
    <t xml:space="preserve">Beran Petr - Šimoníková Bára </t>
  </si>
  <si>
    <t>Lapáček V./Tůmová</t>
  </si>
  <si>
    <t>Kolouch Dominik</t>
  </si>
  <si>
    <t xml:space="preserve">Kolouch Dominik - Siviglia Dario  </t>
  </si>
  <si>
    <t xml:space="preserve">Janota Petr - Sládková Zuzana </t>
  </si>
  <si>
    <t>Jakeš Marek</t>
  </si>
  <si>
    <t xml:space="preserve">Jakeš Marek - Siviglia Nicola </t>
  </si>
  <si>
    <t xml:space="preserve">Gutwirthová Valentýna - Stropková Andrea </t>
  </si>
  <si>
    <t xml:space="preserve">Jindra Karel - Jakešová Daniela </t>
  </si>
  <si>
    <t>Koudelková</t>
  </si>
  <si>
    <t>Hadáček</t>
  </si>
  <si>
    <t>Novotný</t>
  </si>
  <si>
    <t>Janoštíková</t>
  </si>
  <si>
    <t>Sokol České Budějovice , sokolovna  - 6.2.2011</t>
  </si>
  <si>
    <t>Janota</t>
  </si>
  <si>
    <t>Stropková</t>
  </si>
  <si>
    <t xml:space="preserve">Markovcová </t>
  </si>
  <si>
    <t>3. Kolo v turnaji</t>
  </si>
  <si>
    <t>Sportovní hala v Českém Krumlově - 26.3.2011</t>
  </si>
  <si>
    <t xml:space="preserve">SKB Český Krumlov "B" </t>
  </si>
  <si>
    <t>Karel Kotyza</t>
  </si>
  <si>
    <t>1. kolo v turnaji</t>
  </si>
  <si>
    <t>Krajský přebor smíšených družstev žáků 1. třídy - 3. kolo</t>
  </si>
  <si>
    <t>Sokol České Budějovice "A"</t>
  </si>
  <si>
    <t>2. kolo v turnaji</t>
  </si>
  <si>
    <t>3. kolo v turnaji</t>
  </si>
  <si>
    <t>Kukač  Jindřich</t>
  </si>
  <si>
    <t>Koudelková Michaela</t>
  </si>
  <si>
    <t>Bačová Barbora</t>
  </si>
  <si>
    <t>Beran Petr - Kukač Jindřich</t>
  </si>
  <si>
    <t>Koudelková Michaela - Bačová Barbora</t>
  </si>
  <si>
    <t>Marek Pavel</t>
  </si>
  <si>
    <t>Zelenková Benedikta</t>
  </si>
  <si>
    <t>Janoštíková Tereza</t>
  </si>
  <si>
    <t>Janoštíková Tereza - Zelenková Benedikta</t>
  </si>
  <si>
    <t>Hadáček Albert - Tůmová Michaela</t>
  </si>
  <si>
    <t>Gutwirthová Valentýna</t>
  </si>
  <si>
    <t>Stropková Andrea</t>
  </si>
  <si>
    <t>Sivilia Nicola - Sládek Martin</t>
  </si>
  <si>
    <t>Jakešová Daniela - Markovcová Tereza</t>
  </si>
  <si>
    <t>Siviglia Nicola - Stropková Andrea</t>
  </si>
  <si>
    <t>Siviglia Dario</t>
  </si>
  <si>
    <t>Kavalírová Nela</t>
  </si>
  <si>
    <t>Sládková Zuzana</t>
  </si>
  <si>
    <t>Janota Petr - Novotný Jiří</t>
  </si>
  <si>
    <t>Kavalírová Nela - Sládková Zuzana</t>
  </si>
  <si>
    <t>Kolouch Dominik - Milová Sabina</t>
  </si>
  <si>
    <t>Beran Petr - Šimoníková Bára</t>
  </si>
  <si>
    <t>Karel Jindra</t>
  </si>
  <si>
    <t>Jiří Novotný</t>
  </si>
  <si>
    <t>Matyáš Janda</t>
  </si>
  <si>
    <t>Vojtěch Lapček</t>
  </si>
  <si>
    <t>Marek Jakeš</t>
  </si>
  <si>
    <t>Sabina Milová</t>
  </si>
  <si>
    <t>Michaela Tůmová</t>
  </si>
  <si>
    <t>Tereza Markovcová</t>
  </si>
  <si>
    <t>Markovcová Tereza</t>
  </si>
  <si>
    <t>Jakeš Marek - Sivilia Nicola</t>
  </si>
  <si>
    <t>Stropková Andrea - Jakešová Daniela</t>
  </si>
  <si>
    <t>Sládek Martin - Gutwirthová Valentýna</t>
  </si>
  <si>
    <t>Petr Janota</t>
  </si>
  <si>
    <t>Hadáčková Bára</t>
  </si>
  <si>
    <t>Sládková Zuzana - Kavalírová Nela</t>
  </si>
  <si>
    <t>Kolouch Dominik - Siviglia Dario</t>
  </si>
  <si>
    <t>Janota Petr</t>
  </si>
  <si>
    <t>Petr Beran</t>
  </si>
  <si>
    <t>Šimoníková Bára</t>
  </si>
  <si>
    <t>Kukač Jindřich - Janda Matyáš</t>
  </si>
  <si>
    <t>Bačová Barbora - Šimoníková Bára</t>
  </si>
  <si>
    <t>Kukač Jindřich - Koudelková Michaela</t>
  </si>
  <si>
    <t>Albert Hadáček</t>
  </si>
  <si>
    <t>Hadáček Albert - Zelenková Benedikta</t>
  </si>
  <si>
    <t>Nicola Siviglia</t>
  </si>
  <si>
    <t>Vojtěch Lapáček</t>
  </si>
  <si>
    <t>Zuzana Sládková</t>
  </si>
  <si>
    <t>Sládek Martin</t>
  </si>
  <si>
    <t>Jakeš Marek - Jindra Karel</t>
  </si>
  <si>
    <t>Gutwirthová Valentýna - Markovcová Tereza</t>
  </si>
  <si>
    <t>Jindra Karel - Markovcová Tereza</t>
  </si>
  <si>
    <t>Tůmová Michaela</t>
  </si>
  <si>
    <t>Milová Sabina - Sládková Zuzana</t>
  </si>
  <si>
    <t>Siviglia Dario - Kavalírová Nela</t>
  </si>
  <si>
    <t>Novotný Jiří - Janota Petr</t>
  </si>
  <si>
    <t>Jakešová Daniela</t>
  </si>
  <si>
    <t>Zelenková Benedikta - Tůmová Michaela</t>
  </si>
  <si>
    <t>Vojtěch Lapáček - Janoštíková Tereza</t>
  </si>
  <si>
    <t>Valentýna Gutwirthová</t>
  </si>
  <si>
    <t>Kukač Jindřich</t>
  </si>
  <si>
    <t>Dominik Kolouch</t>
  </si>
  <si>
    <t>Jindřich Kukač</t>
  </si>
  <si>
    <t>Barbora Bačová</t>
  </si>
  <si>
    <t>Bára Hadáčková</t>
  </si>
  <si>
    <t>Daniela Jakešová</t>
  </si>
  <si>
    <t>Tereza Janoštíková</t>
  </si>
  <si>
    <t>Hadáček Albert</t>
  </si>
  <si>
    <t>Michaela Kouelková</t>
  </si>
  <si>
    <t>Benedikta Zelenková</t>
  </si>
  <si>
    <t>KONEČNÉ VÝSLEDKY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</si>
</sst>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6"/>
      <name val="Small Fonts"/>
      <family val="2"/>
    </font>
    <font>
      <b/>
      <sz val="12"/>
      <name val="UniverseEE"/>
      <family val="1"/>
    </font>
    <font>
      <sz val="12"/>
      <name val="RomanEE"/>
      <family val="1"/>
    </font>
    <font>
      <sz val="12"/>
      <name val="UniverseEE"/>
      <family val="1"/>
    </font>
    <font>
      <sz val="9"/>
      <name val="UniverseEE"/>
      <family val="1"/>
    </font>
    <font>
      <b/>
      <sz val="2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6"/>
      <name val="Arial CE"/>
      <family val="2"/>
    </font>
    <font>
      <b/>
      <sz val="18"/>
      <name val="Arial CE"/>
      <family val="2"/>
    </font>
    <font>
      <sz val="8"/>
      <name val="Arial CE"/>
      <family val="2"/>
    </font>
    <font>
      <b/>
      <sz val="26"/>
      <name val="Arial CE"/>
      <family val="2"/>
    </font>
    <font>
      <b/>
      <sz val="32"/>
      <name val="Arial CE"/>
      <family val="2"/>
    </font>
    <font>
      <b/>
      <sz val="24"/>
      <name val="Arial CE"/>
      <family val="2"/>
    </font>
    <font>
      <sz val="7"/>
      <name val="Arial CE"/>
      <family val="2"/>
    </font>
    <font>
      <b/>
      <sz val="28"/>
      <name val="Arial CE"/>
      <family val="2"/>
    </font>
    <font>
      <i/>
      <sz val="12"/>
      <name val="Arial CE"/>
      <family val="2"/>
    </font>
    <font>
      <i/>
      <sz val="7"/>
      <color indexed="10"/>
      <name val="Arial CE"/>
      <family val="2"/>
    </font>
    <font>
      <i/>
      <sz val="7"/>
      <color indexed="12"/>
      <name val="Arial CE"/>
      <family val="2"/>
    </font>
    <font>
      <i/>
      <sz val="10"/>
      <color indexed="12"/>
      <name val="Arial CE"/>
      <family val="2"/>
    </font>
    <font>
      <i/>
      <sz val="10"/>
      <color indexed="10"/>
      <name val="Arial CE"/>
      <family val="2"/>
    </font>
    <font>
      <b/>
      <sz val="14"/>
      <name val="Arial CE"/>
      <family val="2"/>
    </font>
    <font>
      <i/>
      <sz val="9"/>
      <color indexed="10"/>
      <name val="Arial CE"/>
      <family val="2"/>
    </font>
    <font>
      <i/>
      <sz val="9"/>
      <color indexed="12"/>
      <name val="Arial CE"/>
      <family val="2"/>
    </font>
    <font>
      <b/>
      <u val="single"/>
      <sz val="10"/>
      <name val="Arial CE"/>
      <family val="2"/>
    </font>
    <font>
      <sz val="14"/>
      <name val="Arial CE"/>
      <family val="2"/>
    </font>
    <font>
      <i/>
      <sz val="8"/>
      <name val="Arial CE"/>
      <family val="2"/>
    </font>
    <font>
      <sz val="16"/>
      <name val="Arial CE"/>
      <family val="2"/>
    </font>
    <font>
      <b/>
      <sz val="16"/>
      <name val="Arial CE"/>
      <family val="2"/>
    </font>
    <font>
      <i/>
      <sz val="16"/>
      <name val="Arial CE"/>
      <family val="2"/>
    </font>
    <font>
      <sz val="18"/>
      <name val="Arial CE"/>
      <family val="2"/>
    </font>
    <font>
      <i/>
      <sz val="14"/>
      <color indexed="10"/>
      <name val="Arial CE"/>
      <family val="2"/>
    </font>
    <font>
      <i/>
      <sz val="12"/>
      <color indexed="12"/>
      <name val="Arial CE"/>
      <family val="2"/>
    </font>
    <font>
      <i/>
      <sz val="14"/>
      <name val="Arial CE"/>
      <family val="2"/>
    </font>
    <font>
      <sz val="2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0" fontId="4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7" fillId="0" borderId="0">
      <alignment horizontal="center" vertical="center"/>
      <protection/>
    </xf>
    <xf numFmtId="0" fontId="7" fillId="0" borderId="0">
      <alignment vertical="center"/>
      <protection/>
    </xf>
    <xf numFmtId="0" fontId="8" fillId="0" borderId="0">
      <alignment horizontal="center" vertical="center"/>
      <protection/>
    </xf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10" xfId="51" applyFont="1" applyBorder="1" applyAlignment="1">
      <alignment vertical="center"/>
      <protection/>
    </xf>
    <xf numFmtId="0" fontId="0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0" fillId="0" borderId="13" xfId="51" applyFont="1" applyBorder="1" applyAlignment="1">
      <alignment vertical="center"/>
      <protection/>
    </xf>
    <xf numFmtId="44" fontId="11" fillId="0" borderId="14" xfId="4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12" fillId="0" borderId="15" xfId="59" applyFont="1" applyBorder="1" applyAlignment="1">
      <alignment horizontal="center" vertical="center"/>
      <protection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0" fillId="0" borderId="19" xfId="51" applyFont="1" applyBorder="1" applyAlignment="1">
      <alignment vertical="center"/>
      <protection/>
    </xf>
    <xf numFmtId="0" fontId="12" fillId="0" borderId="20" xfId="59" applyFont="1" applyBorder="1" applyAlignment="1">
      <alignment horizontal="center" vertical="center"/>
      <protection/>
    </xf>
    <xf numFmtId="0" fontId="12" fillId="0" borderId="21" xfId="59" applyFont="1" applyBorder="1" applyAlignment="1">
      <alignment horizontal="center" vertical="center"/>
      <protection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1" fillId="0" borderId="24" xfId="55" applyFont="1" applyBorder="1">
      <alignment horizontal="center" vertical="center"/>
      <protection/>
    </xf>
    <xf numFmtId="0" fontId="11" fillId="0" borderId="25" xfId="55" applyFont="1" applyBorder="1">
      <alignment horizontal="center" vertical="center"/>
      <protection/>
    </xf>
    <xf numFmtId="0" fontId="11" fillId="0" borderId="26" xfId="55" applyFont="1" applyBorder="1">
      <alignment horizontal="center" vertical="center"/>
      <protection/>
    </xf>
    <xf numFmtId="44" fontId="11" fillId="0" borderId="27" xfId="40" applyFont="1" applyBorder="1">
      <alignment horizontal="center"/>
    </xf>
    <xf numFmtId="0" fontId="11" fillId="0" borderId="27" xfId="55" applyFont="1" applyBorder="1">
      <alignment horizontal="center" vertical="center"/>
      <protection/>
    </xf>
    <xf numFmtId="0" fontId="0" fillId="0" borderId="28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9" fillId="33" borderId="31" xfId="56" applyFont="1" applyFill="1" applyBorder="1">
      <alignment vertical="center"/>
      <protection/>
    </xf>
    <xf numFmtId="0" fontId="11" fillId="33" borderId="32" xfId="55" applyFont="1" applyFill="1" applyBorder="1">
      <alignment horizontal="center" vertical="center"/>
      <protection/>
    </xf>
    <xf numFmtId="0" fontId="11" fillId="0" borderId="33" xfId="55" applyFont="1" applyBorder="1">
      <alignment horizontal="center" vertical="center"/>
      <protection/>
    </xf>
    <xf numFmtId="0" fontId="11" fillId="0" borderId="34" xfId="55" applyFont="1" applyBorder="1">
      <alignment horizontal="center" vertical="center"/>
      <protection/>
    </xf>
    <xf numFmtId="0" fontId="11" fillId="0" borderId="35" xfId="55" applyFont="1" applyBorder="1">
      <alignment horizontal="center" vertical="center"/>
      <protection/>
    </xf>
    <xf numFmtId="0" fontId="11" fillId="0" borderId="36" xfId="55" applyFont="1" applyBorder="1">
      <alignment horizontal="center" vertical="center"/>
      <protection/>
    </xf>
    <xf numFmtId="0" fontId="10" fillId="0" borderId="0" xfId="57" applyFont="1">
      <alignment horizontal="center" vertical="center"/>
      <protection/>
    </xf>
    <xf numFmtId="0" fontId="13" fillId="0" borderId="0" xfId="39" applyFont="1" applyBorder="1" applyAlignment="1">
      <alignment horizontal="centerContinuous" vertical="center"/>
      <protection/>
    </xf>
    <xf numFmtId="0" fontId="0" fillId="0" borderId="0" xfId="51" applyFont="1">
      <alignment/>
      <protection/>
    </xf>
    <xf numFmtId="0" fontId="1" fillId="0" borderId="0" xfId="51" applyFont="1">
      <alignment/>
      <protection/>
    </xf>
    <xf numFmtId="0" fontId="10" fillId="0" borderId="0" xfId="51" applyFont="1">
      <alignment/>
      <protection/>
    </xf>
    <xf numFmtId="0" fontId="15" fillId="0" borderId="0" xfId="51" applyFont="1">
      <alignment/>
      <protection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13" fillId="0" borderId="37" xfId="39" applyFont="1" applyBorder="1" applyAlignment="1">
      <alignment horizontal="centerContinuous" vertical="center"/>
      <protection/>
    </xf>
    <xf numFmtId="0" fontId="13" fillId="0" borderId="38" xfId="39" applyFont="1" applyBorder="1" applyAlignment="1">
      <alignment horizontal="centerContinuous" vertical="center"/>
      <protection/>
    </xf>
    <xf numFmtId="0" fontId="13" fillId="0" borderId="39" xfId="39" applyFont="1" applyBorder="1" applyAlignment="1">
      <alignment horizontal="centerContinuous" vertical="center"/>
      <protection/>
    </xf>
    <xf numFmtId="49" fontId="0" fillId="0" borderId="40" xfId="57" applyNumberFormat="1" applyFont="1" applyBorder="1">
      <alignment horizontal="center" vertical="center"/>
      <protection/>
    </xf>
    <xf numFmtId="49" fontId="10" fillId="0" borderId="41" xfId="57" applyNumberFormat="1" applyFont="1" applyBorder="1">
      <alignment horizontal="center" vertical="center"/>
      <protection/>
    </xf>
    <xf numFmtId="49" fontId="10" fillId="0" borderId="42" xfId="57" applyNumberFormat="1" applyFont="1" applyBorder="1">
      <alignment horizontal="center" vertical="center"/>
      <protection/>
    </xf>
    <xf numFmtId="49" fontId="0" fillId="0" borderId="43" xfId="57" applyNumberFormat="1" applyFont="1" applyBorder="1">
      <alignment horizontal="center" vertical="center"/>
      <protection/>
    </xf>
    <xf numFmtId="49" fontId="10" fillId="0" borderId="44" xfId="57" applyNumberFormat="1" applyFont="1" applyBorder="1">
      <alignment horizontal="center" vertical="center"/>
      <protection/>
    </xf>
    <xf numFmtId="49" fontId="10" fillId="0" borderId="45" xfId="57" applyNumberFormat="1" applyFont="1" applyBorder="1">
      <alignment horizontal="center" vertical="center"/>
      <protection/>
    </xf>
    <xf numFmtId="49" fontId="0" fillId="0" borderId="46" xfId="57" applyNumberFormat="1" applyFont="1" applyBorder="1" applyProtection="1">
      <alignment horizontal="center" vertical="center"/>
      <protection locked="0"/>
    </xf>
    <xf numFmtId="49" fontId="0" fillId="0" borderId="47" xfId="57" applyNumberFormat="1" applyFont="1" applyBorder="1" applyProtection="1">
      <alignment horizontal="center" vertical="center"/>
      <protection locked="0"/>
    </xf>
    <xf numFmtId="49" fontId="0" fillId="0" borderId="42" xfId="57" applyNumberFormat="1" applyFont="1" applyBorder="1" applyProtection="1">
      <alignment horizontal="center" vertical="center"/>
      <protection locked="0"/>
    </xf>
    <xf numFmtId="49" fontId="0" fillId="0" borderId="45" xfId="57" applyNumberFormat="1" applyFont="1" applyBorder="1" applyProtection="1">
      <alignment horizontal="center" vertical="center"/>
      <protection locked="0"/>
    </xf>
    <xf numFmtId="0" fontId="10" fillId="0" borderId="41" xfId="57" applyFont="1" applyBorder="1" applyProtection="1">
      <alignment horizontal="center" vertical="center"/>
      <protection locked="0"/>
    </xf>
    <xf numFmtId="0" fontId="10" fillId="0" borderId="42" xfId="57" applyFont="1" applyBorder="1" applyProtection="1">
      <alignment horizontal="center" vertical="center"/>
      <protection locked="0"/>
    </xf>
    <xf numFmtId="0" fontId="10" fillId="0" borderId="44" xfId="57" applyFont="1" applyBorder="1" applyProtection="1">
      <alignment horizontal="center" vertical="center"/>
      <protection locked="0"/>
    </xf>
    <xf numFmtId="0" fontId="10" fillId="0" borderId="45" xfId="57" applyFont="1" applyBorder="1" applyProtection="1">
      <alignment horizontal="center" vertical="center"/>
      <protection locked="0"/>
    </xf>
    <xf numFmtId="0" fontId="11" fillId="0" borderId="15" xfId="59" applyFont="1" applyBorder="1" applyAlignment="1" applyProtection="1">
      <alignment horizontal="left" vertical="center" indent="1"/>
      <protection locked="0"/>
    </xf>
    <xf numFmtId="14" fontId="0" fillId="0" borderId="30" xfId="0" applyNumberFormat="1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vertical="center"/>
      <protection locked="0"/>
    </xf>
    <xf numFmtId="14" fontId="0" fillId="0" borderId="15" xfId="0" applyNumberFormat="1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44" fontId="0" fillId="0" borderId="14" xfId="40" applyFont="1" applyBorder="1" applyAlignment="1" applyProtection="1">
      <alignment horizontal="left" vertical="center" indent="1"/>
      <protection locked="0"/>
    </xf>
    <xf numFmtId="0" fontId="0" fillId="0" borderId="14" xfId="55" applyFont="1" applyBorder="1" applyAlignment="1" applyProtection="1">
      <alignment horizontal="left" vertical="center" indent="1"/>
      <protection locked="0"/>
    </xf>
    <xf numFmtId="0" fontId="0" fillId="0" borderId="14" xfId="0" applyFont="1" applyBorder="1" applyAlignment="1" applyProtection="1">
      <alignment horizontal="left" vertical="center" indent="1"/>
      <protection locked="0"/>
    </xf>
    <xf numFmtId="0" fontId="14" fillId="33" borderId="32" xfId="0" applyFont="1" applyFill="1" applyBorder="1" applyAlignment="1" applyProtection="1">
      <alignment horizontal="left" vertical="center" indent="1"/>
      <protection locked="0"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5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51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1" xfId="0" applyFill="1" applyBorder="1" applyAlignment="1">
      <alignment/>
    </xf>
    <xf numFmtId="0" fontId="1" fillId="0" borderId="52" xfId="0" applyFont="1" applyBorder="1" applyAlignment="1">
      <alignment horizontal="center"/>
    </xf>
    <xf numFmtId="0" fontId="19" fillId="34" borderId="53" xfId="0" applyFont="1" applyFill="1" applyBorder="1" applyAlignment="1">
      <alignment/>
    </xf>
    <xf numFmtId="0" fontId="19" fillId="34" borderId="51" xfId="0" applyFont="1" applyFill="1" applyBorder="1" applyAlignment="1">
      <alignment/>
    </xf>
    <xf numFmtId="0" fontId="2" fillId="0" borderId="5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9" fillId="34" borderId="23" xfId="0" applyFont="1" applyFill="1" applyBorder="1" applyAlignment="1">
      <alignment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left" vertical="center"/>
    </xf>
    <xf numFmtId="0" fontId="10" fillId="0" borderId="55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21" fillId="0" borderId="59" xfId="0" applyFont="1" applyBorder="1" applyAlignment="1">
      <alignment horizontal="right" vertical="center"/>
    </xf>
    <xf numFmtId="0" fontId="21" fillId="0" borderId="57" xfId="0" applyFont="1" applyBorder="1" applyAlignment="1">
      <alignment horizontal="center" vertical="center"/>
    </xf>
    <xf numFmtId="0" fontId="21" fillId="0" borderId="60" xfId="0" applyFont="1" applyBorder="1" applyAlignment="1">
      <alignment horizontal="left" vertical="center"/>
    </xf>
    <xf numFmtId="0" fontId="22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11" fillId="0" borderId="48" xfId="0" applyFont="1" applyBorder="1" applyAlignment="1">
      <alignment horizontal="left" vertical="center" indent="1"/>
    </xf>
    <xf numFmtId="0" fontId="11" fillId="0" borderId="50" xfId="0" applyFont="1" applyBorder="1" applyAlignment="1" applyProtection="1">
      <alignment horizontal="left" vertical="center" indent="1"/>
      <protection locked="0"/>
    </xf>
    <xf numFmtId="0" fontId="11" fillId="0" borderId="19" xfId="0" applyFont="1" applyBorder="1" applyAlignment="1" applyProtection="1">
      <alignment horizontal="left" vertical="center" indent="1"/>
      <protection locked="0"/>
    </xf>
    <xf numFmtId="0" fontId="26" fillId="0" borderId="61" xfId="0" applyFont="1" applyBorder="1" applyAlignment="1" applyProtection="1">
      <alignment vertical="center"/>
      <protection locked="0"/>
    </xf>
    <xf numFmtId="0" fontId="26" fillId="0" borderId="62" xfId="0" applyFont="1" applyBorder="1" applyAlignment="1" applyProtection="1">
      <alignment horizontal="left" vertical="center"/>
      <protection locked="0"/>
    </xf>
    <xf numFmtId="0" fontId="27" fillId="0" borderId="13" xfId="0" applyFont="1" applyBorder="1" applyAlignment="1" applyProtection="1">
      <alignment vertical="center"/>
      <protection locked="0"/>
    </xf>
    <xf numFmtId="0" fontId="27" fillId="0" borderId="30" xfId="0" applyFont="1" applyBorder="1" applyAlignment="1" applyProtection="1">
      <alignment horizontal="left" vertical="center"/>
      <protection locked="0"/>
    </xf>
    <xf numFmtId="0" fontId="28" fillId="0" borderId="30" xfId="0" applyFont="1" applyBorder="1" applyAlignment="1" applyProtection="1">
      <alignment horizontal="left" vertical="center"/>
      <protection locked="0"/>
    </xf>
    <xf numFmtId="0" fontId="28" fillId="0" borderId="13" xfId="0" applyFont="1" applyBorder="1" applyAlignment="1" applyProtection="1">
      <alignment vertical="center"/>
      <protection locked="0"/>
    </xf>
    <xf numFmtId="0" fontId="28" fillId="0" borderId="63" xfId="0" applyFont="1" applyBorder="1" applyAlignment="1" applyProtection="1">
      <alignment vertical="center"/>
      <protection locked="0"/>
    </xf>
    <xf numFmtId="0" fontId="23" fillId="0" borderId="55" xfId="0" applyFont="1" applyBorder="1" applyAlignment="1">
      <alignment horizontal="center" vertical="center"/>
    </xf>
    <xf numFmtId="0" fontId="28" fillId="0" borderId="56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31" fillId="0" borderId="64" xfId="0" applyFont="1" applyBorder="1" applyAlignment="1">
      <alignment/>
    </xf>
    <xf numFmtId="0" fontId="32" fillId="33" borderId="32" xfId="0" applyFont="1" applyFill="1" applyBorder="1" applyAlignment="1">
      <alignment/>
    </xf>
    <xf numFmtId="0" fontId="12" fillId="0" borderId="65" xfId="39" applyFont="1" applyBorder="1" applyAlignment="1">
      <alignment horizontal="left" vertical="center" wrapText="1" indent="1"/>
      <protection/>
    </xf>
    <xf numFmtId="0" fontId="12" fillId="0" borderId="53" xfId="39" applyFont="1" applyBorder="1" applyAlignment="1">
      <alignment horizontal="centerContinuous" vertical="center"/>
      <protection/>
    </xf>
    <xf numFmtId="0" fontId="0" fillId="0" borderId="0" xfId="0" applyAlignment="1">
      <alignment horizontal="right"/>
    </xf>
    <xf numFmtId="0" fontId="2" fillId="0" borderId="21" xfId="59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vertical="center"/>
    </xf>
    <xf numFmtId="0" fontId="0" fillId="34" borderId="5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51" xfId="0" applyFont="1" applyFill="1" applyBorder="1" applyAlignment="1">
      <alignment/>
    </xf>
    <xf numFmtId="0" fontId="33" fillId="0" borderId="61" xfId="0" applyFont="1" applyBorder="1" applyAlignment="1" applyProtection="1">
      <alignment vertical="center"/>
      <protection locked="0"/>
    </xf>
    <xf numFmtId="0" fontId="34" fillId="0" borderId="57" xfId="0" applyFont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32" fillId="34" borderId="48" xfId="0" applyFont="1" applyFill="1" applyBorder="1" applyAlignment="1">
      <alignment/>
    </xf>
    <xf numFmtId="0" fontId="32" fillId="34" borderId="49" xfId="0" applyFont="1" applyFill="1" applyBorder="1" applyAlignment="1">
      <alignment/>
    </xf>
    <xf numFmtId="0" fontId="32" fillId="34" borderId="53" xfId="0" applyFont="1" applyFill="1" applyBorder="1" applyAlignment="1">
      <alignment/>
    </xf>
    <xf numFmtId="0" fontId="26" fillId="0" borderId="50" xfId="0" applyFont="1" applyBorder="1" applyAlignment="1" applyProtection="1">
      <alignment horizontal="left" vertical="center" indent="1"/>
      <protection locked="0"/>
    </xf>
    <xf numFmtId="0" fontId="26" fillId="0" borderId="48" xfId="0" applyFont="1" applyBorder="1" applyAlignment="1">
      <alignment horizontal="left" vertical="center" indent="1"/>
    </xf>
    <xf numFmtId="0" fontId="26" fillId="0" borderId="19" xfId="0" applyFont="1" applyBorder="1" applyAlignment="1" applyProtection="1">
      <alignment horizontal="left" vertical="center" indent="1"/>
      <protection locked="0"/>
    </xf>
    <xf numFmtId="0" fontId="26" fillId="0" borderId="50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>
      <alignment horizontal="center" vertical="center"/>
    </xf>
    <xf numFmtId="0" fontId="14" fillId="0" borderId="61" xfId="0" applyFont="1" applyBorder="1" applyAlignment="1" applyProtection="1">
      <alignment vertical="center"/>
      <protection locked="0"/>
    </xf>
    <xf numFmtId="0" fontId="14" fillId="0" borderId="58" xfId="0" applyFont="1" applyBorder="1" applyAlignment="1">
      <alignment horizontal="center" vertical="center"/>
    </xf>
    <xf numFmtId="0" fontId="14" fillId="0" borderId="62" xfId="0" applyFont="1" applyBorder="1" applyAlignment="1" applyProtection="1">
      <alignment horizontal="left" vertical="center"/>
      <protection locked="0"/>
    </xf>
    <xf numFmtId="0" fontId="35" fillId="34" borderId="48" xfId="0" applyFont="1" applyFill="1" applyBorder="1" applyAlignment="1">
      <alignment/>
    </xf>
    <xf numFmtId="0" fontId="35" fillId="34" borderId="49" xfId="0" applyFont="1" applyFill="1" applyBorder="1" applyAlignment="1">
      <alignment/>
    </xf>
    <xf numFmtId="0" fontId="35" fillId="34" borderId="53" xfId="0" applyFont="1" applyFill="1" applyBorder="1" applyAlignment="1">
      <alignment/>
    </xf>
    <xf numFmtId="0" fontId="36" fillId="0" borderId="13" xfId="0" applyFont="1" applyBorder="1" applyAlignment="1" applyProtection="1">
      <alignment vertical="center"/>
      <protection locked="0"/>
    </xf>
    <xf numFmtId="0" fontId="36" fillId="0" borderId="15" xfId="0" applyFont="1" applyBorder="1" applyAlignment="1">
      <alignment horizontal="center" vertical="center"/>
    </xf>
    <xf numFmtId="0" fontId="36" fillId="0" borderId="30" xfId="0" applyFont="1" applyBorder="1" applyAlignment="1" applyProtection="1">
      <alignment horizontal="left" vertical="center"/>
      <protection locked="0"/>
    </xf>
    <xf numFmtId="0" fontId="37" fillId="0" borderId="13" xfId="0" applyFont="1" applyBorder="1" applyAlignment="1" applyProtection="1">
      <alignment vertical="center"/>
      <protection locked="0"/>
    </xf>
    <xf numFmtId="0" fontId="37" fillId="0" borderId="15" xfId="0" applyFont="1" applyBorder="1" applyAlignment="1">
      <alignment horizontal="center" vertical="center"/>
    </xf>
    <xf numFmtId="0" fontId="37" fillId="0" borderId="30" xfId="0" applyFont="1" applyBorder="1" applyAlignment="1" applyProtection="1">
      <alignment horizontal="left" vertical="center"/>
      <protection locked="0"/>
    </xf>
    <xf numFmtId="0" fontId="30" fillId="34" borderId="50" xfId="0" applyFont="1" applyFill="1" applyBorder="1" applyAlignment="1">
      <alignment/>
    </xf>
    <xf numFmtId="0" fontId="30" fillId="34" borderId="0" xfId="0" applyFont="1" applyFill="1" applyBorder="1" applyAlignment="1">
      <alignment/>
    </xf>
    <xf numFmtId="0" fontId="30" fillId="34" borderId="51" xfId="0" applyFont="1" applyFill="1" applyBorder="1" applyAlignment="1">
      <alignment/>
    </xf>
    <xf numFmtId="0" fontId="10" fillId="34" borderId="19" xfId="0" applyFont="1" applyFill="1" applyBorder="1" applyAlignment="1">
      <alignment/>
    </xf>
    <xf numFmtId="0" fontId="10" fillId="34" borderId="21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21" fillId="0" borderId="13" xfId="0" applyFont="1" applyBorder="1" applyAlignment="1">
      <alignment horizontal="right" vertical="center"/>
    </xf>
    <xf numFmtId="0" fontId="37" fillId="0" borderId="66" xfId="0" applyFont="1" applyBorder="1" applyAlignment="1">
      <alignment horizontal="right" vertical="center"/>
    </xf>
    <xf numFmtId="0" fontId="37" fillId="0" borderId="63" xfId="0" applyFont="1" applyBorder="1" applyAlignment="1">
      <alignment horizontal="right" vertical="center"/>
    </xf>
    <xf numFmtId="0" fontId="21" fillId="0" borderId="30" xfId="0" applyFont="1" applyBorder="1" applyAlignment="1">
      <alignment horizontal="left" vertical="center"/>
    </xf>
    <xf numFmtId="0" fontId="37" fillId="0" borderId="67" xfId="0" applyFont="1" applyBorder="1" applyAlignment="1">
      <alignment horizontal="left" vertical="center"/>
    </xf>
    <xf numFmtId="0" fontId="37" fillId="0" borderId="56" xfId="0" applyFont="1" applyBorder="1" applyAlignment="1">
      <alignment horizontal="left" vertical="center"/>
    </xf>
    <xf numFmtId="0" fontId="38" fillId="0" borderId="57" xfId="0" applyFont="1" applyBorder="1" applyAlignment="1">
      <alignment horizontal="center" vertical="center"/>
    </xf>
    <xf numFmtId="0" fontId="36" fillId="0" borderId="15" xfId="0" applyFont="1" applyBorder="1" applyAlignment="1">
      <alignment horizontal="right" vertical="center"/>
    </xf>
    <xf numFmtId="0" fontId="38" fillId="0" borderId="54" xfId="0" applyFont="1" applyBorder="1" applyAlignment="1">
      <alignment horizontal="center" vertical="center"/>
    </xf>
    <xf numFmtId="0" fontId="38" fillId="0" borderId="55" xfId="0" applyFont="1" applyBorder="1" applyAlignment="1">
      <alignment horizontal="center" vertical="center"/>
    </xf>
    <xf numFmtId="0" fontId="38" fillId="0" borderId="60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/>
    </xf>
    <xf numFmtId="0" fontId="38" fillId="0" borderId="67" xfId="0" applyFont="1" applyBorder="1" applyAlignment="1">
      <alignment horizontal="left" vertical="center"/>
    </xf>
    <xf numFmtId="0" fontId="38" fillId="0" borderId="56" xfId="0" applyFont="1" applyBorder="1" applyAlignment="1">
      <alignment horizontal="left" vertical="center"/>
    </xf>
    <xf numFmtId="0" fontId="14" fillId="0" borderId="59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66" xfId="0" applyFont="1" applyBorder="1" applyAlignment="1">
      <alignment horizontal="right" vertical="center"/>
    </xf>
    <xf numFmtId="0" fontId="14" fillId="0" borderId="63" xfId="0" applyFont="1" applyBorder="1" applyAlignment="1">
      <alignment horizontal="right" vertical="center"/>
    </xf>
    <xf numFmtId="0" fontId="14" fillId="0" borderId="60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67" xfId="0" applyFont="1" applyBorder="1" applyAlignment="1">
      <alignment horizontal="left" vertical="center"/>
    </xf>
    <xf numFmtId="0" fontId="14" fillId="0" borderId="56" xfId="0" applyFont="1" applyBorder="1" applyAlignment="1">
      <alignment horizontal="left" vertical="center"/>
    </xf>
    <xf numFmtId="0" fontId="37" fillId="0" borderId="19" xfId="0" applyFont="1" applyBorder="1" applyAlignment="1" applyProtection="1">
      <alignment vertical="center"/>
      <protection locked="0"/>
    </xf>
    <xf numFmtId="0" fontId="37" fillId="0" borderId="21" xfId="0" applyFont="1" applyBorder="1" applyAlignment="1">
      <alignment horizontal="center" vertical="center"/>
    </xf>
    <xf numFmtId="0" fontId="37" fillId="0" borderId="23" xfId="0" applyFont="1" applyBorder="1" applyAlignment="1" applyProtection="1">
      <alignment horizontal="left" vertical="center"/>
      <protection locked="0"/>
    </xf>
    <xf numFmtId="0" fontId="39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39" applyFont="1" applyBorder="1" applyAlignment="1">
      <alignment horizontal="centerContinuous" vertical="center"/>
      <protection/>
    </xf>
    <xf numFmtId="0" fontId="2" fillId="0" borderId="64" xfId="0" applyFont="1" applyBorder="1" applyAlignment="1">
      <alignment/>
    </xf>
    <xf numFmtId="0" fontId="21" fillId="0" borderId="15" xfId="0" applyFont="1" applyBorder="1" applyAlignment="1">
      <alignment horizontal="center" vertical="center"/>
    </xf>
    <xf numFmtId="0" fontId="37" fillId="0" borderId="54" xfId="0" applyFont="1" applyBorder="1" applyAlignment="1">
      <alignment horizontal="center" vertical="center"/>
    </xf>
    <xf numFmtId="0" fontId="37" fillId="0" borderId="55" xfId="0" applyFont="1" applyBorder="1" applyAlignment="1">
      <alignment horizontal="center" vertical="center"/>
    </xf>
    <xf numFmtId="0" fontId="35" fillId="0" borderId="57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54" xfId="0" applyFont="1" applyBorder="1" applyAlignment="1">
      <alignment horizontal="center" vertical="center"/>
    </xf>
    <xf numFmtId="0" fontId="35" fillId="0" borderId="55" xfId="0" applyFont="1" applyBorder="1" applyAlignment="1">
      <alignment horizontal="center" vertical="center"/>
    </xf>
    <xf numFmtId="0" fontId="21" fillId="0" borderId="59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  <xf numFmtId="0" fontId="15" fillId="0" borderId="14" xfId="0" applyFont="1" applyBorder="1" applyAlignment="1" applyProtection="1">
      <alignment horizontal="left" vertical="center" indent="1"/>
      <protection locked="0"/>
    </xf>
    <xf numFmtId="0" fontId="12" fillId="0" borderId="30" xfId="0" applyFont="1" applyBorder="1" applyAlignment="1">
      <alignment/>
    </xf>
    <xf numFmtId="0" fontId="15" fillId="0" borderId="30" xfId="0" applyFont="1" applyBorder="1" applyAlignment="1">
      <alignment/>
    </xf>
    <xf numFmtId="0" fontId="19" fillId="0" borderId="30" xfId="0" applyFont="1" applyBorder="1" applyAlignment="1">
      <alignment/>
    </xf>
    <xf numFmtId="0" fontId="36" fillId="0" borderId="15" xfId="0" applyNumberFormat="1" applyFont="1" applyBorder="1" applyAlignment="1">
      <alignment horizontal="right" vertical="center"/>
    </xf>
    <xf numFmtId="0" fontId="29" fillId="0" borderId="0" xfId="0" applyFont="1" applyAlignment="1">
      <alignment horizontal="center"/>
    </xf>
    <xf numFmtId="49" fontId="20" fillId="35" borderId="68" xfId="0" applyNumberFormat="1" applyFont="1" applyFill="1" applyBorder="1" applyAlignment="1" applyProtection="1">
      <alignment horizontal="center" vertical="center"/>
      <protection locked="0"/>
    </xf>
    <xf numFmtId="49" fontId="20" fillId="35" borderId="69" xfId="0" applyNumberFormat="1" applyFont="1" applyFill="1" applyBorder="1" applyAlignment="1" applyProtection="1">
      <alignment horizontal="center" vertical="center"/>
      <protection locked="0"/>
    </xf>
    <xf numFmtId="49" fontId="20" fillId="35" borderId="70" xfId="0" applyNumberFormat="1" applyFont="1" applyFill="1" applyBorder="1" applyAlignment="1" applyProtection="1">
      <alignment horizontal="center" vertical="center"/>
      <protection locked="0"/>
    </xf>
    <xf numFmtId="49" fontId="17" fillId="0" borderId="68" xfId="0" applyNumberFormat="1" applyFont="1" applyBorder="1" applyAlignment="1">
      <alignment horizontal="center" vertical="center"/>
    </xf>
    <xf numFmtId="49" fontId="17" fillId="0" borderId="69" xfId="0" applyNumberFormat="1" applyFont="1" applyBorder="1" applyAlignment="1">
      <alignment horizontal="center" vertical="center"/>
    </xf>
    <xf numFmtId="49" fontId="17" fillId="0" borderId="70" xfId="0" applyNumberFormat="1" applyFont="1" applyBorder="1" applyAlignment="1">
      <alignment horizontal="center" vertical="center"/>
    </xf>
    <xf numFmtId="0" fontId="14" fillId="0" borderId="68" xfId="0" applyFont="1" applyBorder="1" applyAlignment="1" applyProtection="1">
      <alignment horizontal="center" vertical="center"/>
      <protection locked="0"/>
    </xf>
    <xf numFmtId="0" fontId="14" fillId="0" borderId="69" xfId="0" applyFont="1" applyBorder="1" applyAlignment="1" applyProtection="1">
      <alignment horizontal="center" vertical="center"/>
      <protection locked="0"/>
    </xf>
    <xf numFmtId="0" fontId="14" fillId="0" borderId="70" xfId="0" applyFont="1" applyBorder="1" applyAlignment="1" applyProtection="1">
      <alignment horizontal="center" vertical="center"/>
      <protection locked="0"/>
    </xf>
    <xf numFmtId="0" fontId="1" fillId="0" borderId="5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49" fontId="20" fillId="36" borderId="68" xfId="0" applyNumberFormat="1" applyFont="1" applyFill="1" applyBorder="1" applyAlignment="1" applyProtection="1">
      <alignment horizontal="center" vertical="center"/>
      <protection locked="0"/>
    </xf>
    <xf numFmtId="49" fontId="20" fillId="36" borderId="69" xfId="0" applyNumberFormat="1" applyFont="1" applyFill="1" applyBorder="1" applyAlignment="1" applyProtection="1">
      <alignment horizontal="center" vertical="center"/>
      <protection locked="0"/>
    </xf>
    <xf numFmtId="49" fontId="20" fillId="36" borderId="70" xfId="0" applyNumberFormat="1" applyFont="1" applyFill="1" applyBorder="1" applyAlignment="1" applyProtection="1">
      <alignment horizontal="center" vertical="center"/>
      <protection locked="0"/>
    </xf>
    <xf numFmtId="0" fontId="14" fillId="34" borderId="48" xfId="0" applyFont="1" applyFill="1" applyBorder="1" applyAlignment="1">
      <alignment horizontal="center" vertical="center"/>
    </xf>
    <xf numFmtId="0" fontId="14" fillId="34" borderId="49" xfId="0" applyFont="1" applyFill="1" applyBorder="1" applyAlignment="1">
      <alignment horizontal="center" vertical="center"/>
    </xf>
    <xf numFmtId="0" fontId="14" fillId="34" borderId="53" xfId="0" applyFont="1" applyFill="1" applyBorder="1" applyAlignment="1">
      <alignment horizontal="center" vertical="center"/>
    </xf>
    <xf numFmtId="0" fontId="14" fillId="34" borderId="50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0" fontId="14" fillId="34" borderId="51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0" fontId="14" fillId="34" borderId="48" xfId="0" applyFont="1" applyFill="1" applyBorder="1" applyAlignment="1">
      <alignment horizontal="center" vertical="center"/>
    </xf>
    <xf numFmtId="0" fontId="18" fillId="34" borderId="49" xfId="0" applyFont="1" applyFill="1" applyBorder="1" applyAlignment="1">
      <alignment horizontal="center" vertical="center"/>
    </xf>
    <xf numFmtId="0" fontId="18" fillId="34" borderId="53" xfId="0" applyFont="1" applyFill="1" applyBorder="1" applyAlignment="1">
      <alignment horizontal="center" vertical="center"/>
    </xf>
    <xf numFmtId="0" fontId="18" fillId="34" borderId="5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18" fillId="34" borderId="51" xfId="0" applyFont="1" applyFill="1" applyBorder="1" applyAlignment="1">
      <alignment horizontal="center" vertical="center"/>
    </xf>
    <xf numFmtId="0" fontId="18" fillId="34" borderId="19" xfId="0" applyFont="1" applyFill="1" applyBorder="1" applyAlignment="1">
      <alignment horizontal="center" vertical="center"/>
    </xf>
    <xf numFmtId="0" fontId="18" fillId="34" borderId="21" xfId="0" applyFont="1" applyFill="1" applyBorder="1" applyAlignment="1">
      <alignment horizontal="center" vertical="center"/>
    </xf>
    <xf numFmtId="0" fontId="18" fillId="34" borderId="23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49" fontId="17" fillId="0" borderId="48" xfId="0" applyNumberFormat="1" applyFont="1" applyBorder="1" applyAlignment="1">
      <alignment horizontal="center" vertical="center"/>
    </xf>
    <xf numFmtId="49" fontId="17" fillId="0" borderId="49" xfId="0" applyNumberFormat="1" applyFont="1" applyBorder="1" applyAlignment="1">
      <alignment horizontal="center" vertical="center"/>
    </xf>
    <xf numFmtId="49" fontId="17" fillId="0" borderId="53" xfId="0" applyNumberFormat="1" applyFont="1" applyBorder="1" applyAlignment="1">
      <alignment horizontal="center" vertical="center"/>
    </xf>
    <xf numFmtId="49" fontId="17" fillId="0" borderId="5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51" xfId="0" applyNumberFormat="1" applyFont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49" fontId="17" fillId="0" borderId="23" xfId="0" applyNumberFormat="1" applyFont="1" applyBorder="1" applyAlignment="1">
      <alignment horizontal="center" vertical="center"/>
    </xf>
    <xf numFmtId="0" fontId="9" fillId="0" borderId="21" xfId="56" applyFont="1" applyBorder="1" applyAlignment="1">
      <alignment horizontal="center" vertical="center"/>
      <protection/>
    </xf>
    <xf numFmtId="0" fontId="12" fillId="0" borderId="71" xfId="39" applyFont="1" applyBorder="1" applyAlignment="1">
      <alignment horizontal="center" vertical="center"/>
      <protection/>
    </xf>
    <xf numFmtId="0" fontId="12" fillId="0" borderId="49" xfId="39" applyFont="1" applyBorder="1" applyAlignment="1">
      <alignment horizontal="center" vertical="center"/>
      <protection/>
    </xf>
    <xf numFmtId="0" fontId="12" fillId="0" borderId="25" xfId="39" applyFont="1" applyBorder="1" applyAlignment="1">
      <alignment horizontal="center" vertical="center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Roman EE 12 Normál" xfId="51"/>
    <cellStyle name="Followed Hyperlink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K102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2" width="8.125" style="0" customWidth="1"/>
    <col min="3" max="3" width="33.75390625" style="0" customWidth="1"/>
    <col min="4" max="4" width="6.75390625" style="0" customWidth="1"/>
    <col min="5" max="5" width="1.75390625" style="0" customWidth="1"/>
    <col min="6" max="6" width="7.00390625" style="0" customWidth="1"/>
    <col min="7" max="7" width="6.375" style="0" customWidth="1"/>
    <col min="8" max="8" width="1.75390625" style="0" customWidth="1"/>
    <col min="9" max="9" width="7.125" style="0" customWidth="1"/>
    <col min="10" max="10" width="6.25390625" style="0" customWidth="1"/>
    <col min="11" max="11" width="1.75390625" style="0" customWidth="1"/>
    <col min="12" max="13" width="6.25390625" style="0" customWidth="1"/>
    <col min="14" max="14" width="1.75390625" style="0" customWidth="1"/>
    <col min="15" max="16" width="6.375" style="0" customWidth="1"/>
    <col min="17" max="17" width="1.75390625" style="0" customWidth="1"/>
    <col min="18" max="18" width="6.875" style="0" customWidth="1"/>
    <col min="19" max="19" width="4.75390625" style="0" customWidth="1"/>
    <col min="20" max="20" width="1.75390625" style="0" customWidth="1"/>
    <col min="21" max="21" width="4.75390625" style="0" customWidth="1"/>
    <col min="22" max="22" width="6.125" style="0" customWidth="1"/>
    <col min="23" max="23" width="2.375" style="0" customWidth="1"/>
    <col min="24" max="24" width="6.125" style="0" customWidth="1"/>
    <col min="25" max="25" width="5.75390625" style="0" customWidth="1"/>
    <col min="26" max="26" width="7.25390625" style="0" customWidth="1"/>
    <col min="27" max="27" width="7.375" style="0" customWidth="1"/>
    <col min="28" max="28" width="2.375" style="0" customWidth="1"/>
    <col min="29" max="29" width="7.625" style="0" customWidth="1"/>
    <col min="30" max="30" width="6.75390625" style="0" customWidth="1"/>
    <col min="31" max="31" width="1.75390625" style="0" customWidth="1"/>
    <col min="32" max="32" width="6.75390625" style="0" customWidth="1"/>
    <col min="33" max="33" width="5.75390625" style="0" customWidth="1"/>
    <col min="34" max="34" width="1.75390625" style="0" customWidth="1"/>
    <col min="35" max="36" width="5.75390625" style="0" customWidth="1"/>
  </cols>
  <sheetData>
    <row r="2" spans="2:37" ht="33.75">
      <c r="B2" s="234" t="s">
        <v>50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178" t="s">
        <v>68</v>
      </c>
      <c r="AB2" s="178"/>
      <c r="AC2" s="178"/>
      <c r="AD2" s="178"/>
      <c r="AE2" s="178"/>
      <c r="AF2" s="178"/>
      <c r="AG2" s="178"/>
      <c r="AH2" s="178"/>
      <c r="AI2" s="178"/>
      <c r="AJ2" s="178"/>
      <c r="AK2" s="178"/>
    </row>
    <row r="3" spans="2:26" ht="23.25">
      <c r="B3" s="209" t="s">
        <v>244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</row>
    <row r="4" ht="13.5" thickBot="1"/>
    <row r="5" spans="2:37" ht="12.75" customHeight="1">
      <c r="B5" s="70"/>
      <c r="C5" s="71"/>
      <c r="D5" s="235" t="s">
        <v>44</v>
      </c>
      <c r="E5" s="236"/>
      <c r="F5" s="237"/>
      <c r="G5" s="235" t="s">
        <v>43</v>
      </c>
      <c r="H5" s="236"/>
      <c r="I5" s="237"/>
      <c r="J5" s="235" t="s">
        <v>40</v>
      </c>
      <c r="K5" s="236"/>
      <c r="L5" s="237"/>
      <c r="M5" s="235" t="s">
        <v>39</v>
      </c>
      <c r="N5" s="236"/>
      <c r="O5" s="237"/>
      <c r="P5" s="216" t="s">
        <v>51</v>
      </c>
      <c r="Q5" s="217"/>
      <c r="R5" s="217"/>
      <c r="S5" s="217"/>
      <c r="T5" s="217"/>
      <c r="U5" s="217"/>
      <c r="V5" s="217"/>
      <c r="W5" s="217"/>
      <c r="X5" s="217"/>
      <c r="Y5" s="217"/>
      <c r="Z5" s="218"/>
      <c r="AA5" s="225" t="s">
        <v>323</v>
      </c>
      <c r="AB5" s="226"/>
      <c r="AC5" s="226"/>
      <c r="AD5" s="226"/>
      <c r="AE5" s="226"/>
      <c r="AF5" s="226"/>
      <c r="AG5" s="226"/>
      <c r="AH5" s="226"/>
      <c r="AI5" s="226"/>
      <c r="AJ5" s="226"/>
      <c r="AK5" s="227"/>
    </row>
    <row r="6" spans="2:37" ht="12.75" customHeight="1">
      <c r="B6" s="72"/>
      <c r="C6" s="73"/>
      <c r="D6" s="238"/>
      <c r="E6" s="239"/>
      <c r="F6" s="240"/>
      <c r="G6" s="238"/>
      <c r="H6" s="239"/>
      <c r="I6" s="240"/>
      <c r="J6" s="238"/>
      <c r="K6" s="239"/>
      <c r="L6" s="240"/>
      <c r="M6" s="238"/>
      <c r="N6" s="239"/>
      <c r="O6" s="240"/>
      <c r="P6" s="219"/>
      <c r="Q6" s="220"/>
      <c r="R6" s="220"/>
      <c r="S6" s="220"/>
      <c r="T6" s="220"/>
      <c r="U6" s="220"/>
      <c r="V6" s="220"/>
      <c r="W6" s="220"/>
      <c r="X6" s="220"/>
      <c r="Y6" s="220"/>
      <c r="Z6" s="221"/>
      <c r="AA6" s="228"/>
      <c r="AB6" s="229"/>
      <c r="AC6" s="229"/>
      <c r="AD6" s="229"/>
      <c r="AE6" s="229"/>
      <c r="AF6" s="229"/>
      <c r="AG6" s="229"/>
      <c r="AH6" s="229"/>
      <c r="AI6" s="229"/>
      <c r="AJ6" s="229"/>
      <c r="AK6" s="230"/>
    </row>
    <row r="7" spans="2:37" ht="13.5" customHeight="1" thickBot="1">
      <c r="B7" s="72"/>
      <c r="C7" s="73"/>
      <c r="D7" s="238"/>
      <c r="E7" s="239"/>
      <c r="F7" s="240"/>
      <c r="G7" s="238"/>
      <c r="H7" s="239"/>
      <c r="I7" s="240"/>
      <c r="J7" s="238"/>
      <c r="K7" s="239"/>
      <c r="L7" s="240"/>
      <c r="M7" s="238"/>
      <c r="N7" s="239"/>
      <c r="O7" s="240"/>
      <c r="P7" s="222"/>
      <c r="Q7" s="223"/>
      <c r="R7" s="223"/>
      <c r="S7" s="223"/>
      <c r="T7" s="223"/>
      <c r="U7" s="223"/>
      <c r="V7" s="223"/>
      <c r="W7" s="223"/>
      <c r="X7" s="223"/>
      <c r="Y7" s="223"/>
      <c r="Z7" s="224"/>
      <c r="AA7" s="231"/>
      <c r="AB7" s="232"/>
      <c r="AC7" s="232"/>
      <c r="AD7" s="232"/>
      <c r="AE7" s="232"/>
      <c r="AF7" s="232"/>
      <c r="AG7" s="232"/>
      <c r="AH7" s="232"/>
      <c r="AI7" s="232"/>
      <c r="AJ7" s="232"/>
      <c r="AK7" s="233"/>
    </row>
    <row r="8" spans="2:37" ht="13.5" customHeight="1" thickBot="1">
      <c r="B8" s="75"/>
      <c r="C8" s="76"/>
      <c r="D8" s="241"/>
      <c r="E8" s="242"/>
      <c r="F8" s="243"/>
      <c r="G8" s="241"/>
      <c r="H8" s="242"/>
      <c r="I8" s="243"/>
      <c r="J8" s="241"/>
      <c r="K8" s="242"/>
      <c r="L8" s="243"/>
      <c r="M8" s="241"/>
      <c r="N8" s="242"/>
      <c r="O8" s="243"/>
      <c r="P8" s="210" t="s">
        <v>25</v>
      </c>
      <c r="Q8" s="211"/>
      <c r="R8" s="212"/>
      <c r="S8" s="210" t="s">
        <v>31</v>
      </c>
      <c r="T8" s="211"/>
      <c r="U8" s="212"/>
      <c r="V8" s="208" t="s">
        <v>26</v>
      </c>
      <c r="W8" s="208"/>
      <c r="X8" s="208"/>
      <c r="Y8" s="77" t="s">
        <v>27</v>
      </c>
      <c r="Z8" s="77" t="s">
        <v>28</v>
      </c>
      <c r="AA8" s="210" t="s">
        <v>25</v>
      </c>
      <c r="AB8" s="211"/>
      <c r="AC8" s="212"/>
      <c r="AD8" s="210" t="s">
        <v>31</v>
      </c>
      <c r="AE8" s="211"/>
      <c r="AF8" s="212"/>
      <c r="AG8" s="208" t="s">
        <v>26</v>
      </c>
      <c r="AH8" s="208"/>
      <c r="AI8" s="208"/>
      <c r="AJ8" s="77" t="s">
        <v>27</v>
      </c>
      <c r="AK8" s="77" t="s">
        <v>28</v>
      </c>
    </row>
    <row r="9" spans="2:37" ht="19.5" customHeight="1">
      <c r="B9" s="202" t="s">
        <v>44</v>
      </c>
      <c r="C9" s="98"/>
      <c r="D9" s="70"/>
      <c r="E9" s="71"/>
      <c r="F9" s="78"/>
      <c r="G9" s="101">
        <f>'3.CKB-Kř(2)'!Q20</f>
        <v>4</v>
      </c>
      <c r="H9" s="89" t="s">
        <v>24</v>
      </c>
      <c r="I9" s="102">
        <f>'3.CKB-Kř(2)'!R20</f>
        <v>3</v>
      </c>
      <c r="J9" s="101">
        <f>'3.CBA-CKB(3)'!R20</f>
        <v>2</v>
      </c>
      <c r="K9" s="89" t="s">
        <v>24</v>
      </c>
      <c r="L9" s="102">
        <f>'3.CBA-CKB(3)'!Q20</f>
        <v>5</v>
      </c>
      <c r="M9" s="101">
        <f>'3.CKB-CKA(1)'!Q20</f>
        <v>0</v>
      </c>
      <c r="N9" s="89" t="s">
        <v>24</v>
      </c>
      <c r="O9" s="102">
        <f>'3.CKB-CKA(1)'!R20</f>
        <v>7</v>
      </c>
      <c r="P9" s="188"/>
      <c r="Q9" s="124"/>
      <c r="R9" s="92"/>
      <c r="S9" s="158"/>
      <c r="T9" s="124"/>
      <c r="U9" s="162"/>
      <c r="V9" s="166">
        <f>G9+J9+M9</f>
        <v>6</v>
      </c>
      <c r="W9" s="125" t="s">
        <v>24</v>
      </c>
      <c r="X9" s="170">
        <f>I9+L9+O9</f>
        <v>15</v>
      </c>
      <c r="Y9" s="205"/>
      <c r="Z9" s="199"/>
      <c r="AA9" s="90"/>
      <c r="AB9" s="91"/>
      <c r="AC9" s="92"/>
      <c r="AD9" s="158"/>
      <c r="AE9" s="158"/>
      <c r="AF9" s="162"/>
      <c r="AG9" s="166">
        <f>AG36+V9</f>
        <v>10</v>
      </c>
      <c r="AH9" s="184" t="s">
        <v>24</v>
      </c>
      <c r="AI9" s="170">
        <f>AI36+X9</f>
        <v>53</v>
      </c>
      <c r="AJ9" s="205">
        <v>11</v>
      </c>
      <c r="AK9" s="199" t="s">
        <v>39</v>
      </c>
    </row>
    <row r="10" spans="2:37" ht="19.5" customHeight="1">
      <c r="B10" s="203"/>
      <c r="C10" s="129" t="s">
        <v>33</v>
      </c>
      <c r="D10" s="72"/>
      <c r="E10" s="73"/>
      <c r="F10" s="74"/>
      <c r="G10" s="103">
        <f>'3.CKB-Kř(2)'!O20</f>
        <v>9</v>
      </c>
      <c r="H10" s="93" t="s">
        <v>24</v>
      </c>
      <c r="I10" s="104">
        <f>'3.CKB-Kř(2)'!P20</f>
        <v>9</v>
      </c>
      <c r="J10" s="103">
        <f>'3.CBA-CKB(3)'!P20</f>
        <v>4</v>
      </c>
      <c r="K10" s="93" t="s">
        <v>24</v>
      </c>
      <c r="L10" s="104">
        <f>'3.CBA-CKB(3)'!O20</f>
        <v>10</v>
      </c>
      <c r="M10" s="103">
        <f>'3.CKB-CKA(1)'!O20</f>
        <v>0</v>
      </c>
      <c r="N10" s="93" t="s">
        <v>24</v>
      </c>
      <c r="O10" s="104">
        <f>'3.CKB-CKA(1)'!P20</f>
        <v>14</v>
      </c>
      <c r="P10" s="189"/>
      <c r="Q10" s="81"/>
      <c r="R10" s="155"/>
      <c r="S10" s="159">
        <f>G10+J10+M10</f>
        <v>13</v>
      </c>
      <c r="T10" s="97" t="s">
        <v>24</v>
      </c>
      <c r="U10" s="163">
        <f>I10+L10+O10</f>
        <v>33</v>
      </c>
      <c r="V10" s="167"/>
      <c r="W10" s="83"/>
      <c r="X10" s="171"/>
      <c r="Y10" s="206"/>
      <c r="Z10" s="200"/>
      <c r="AA10" s="152"/>
      <c r="AB10" s="181"/>
      <c r="AC10" s="155"/>
      <c r="AD10" s="159">
        <f>S10+AD37</f>
        <v>25</v>
      </c>
      <c r="AE10" s="141" t="s">
        <v>24</v>
      </c>
      <c r="AF10" s="163">
        <f>U10+AF37</f>
        <v>110</v>
      </c>
      <c r="AG10" s="167"/>
      <c r="AH10" s="185"/>
      <c r="AI10" s="171"/>
      <c r="AJ10" s="206"/>
      <c r="AK10" s="200"/>
    </row>
    <row r="11" spans="2:37" ht="19.5" customHeight="1" thickBot="1">
      <c r="B11" s="203"/>
      <c r="C11" s="99"/>
      <c r="D11" s="72"/>
      <c r="E11" s="73"/>
      <c r="F11" s="79"/>
      <c r="G11" s="106">
        <f>'3.CKB-Kř(2)'!M20</f>
        <v>335</v>
      </c>
      <c r="H11" s="94" t="s">
        <v>24</v>
      </c>
      <c r="I11" s="105">
        <f>'3.CKB-Kř(2)'!N20</f>
        <v>351</v>
      </c>
      <c r="J11" s="106">
        <f>'3.CBA-CKB(3)'!N20</f>
        <v>209</v>
      </c>
      <c r="K11" s="94" t="s">
        <v>24</v>
      </c>
      <c r="L11" s="105">
        <f>'3.CBA-CKB(3)'!M20</f>
        <v>277</v>
      </c>
      <c r="M11" s="106">
        <f>'3.CKB-CKA(1)'!M20</f>
        <v>120</v>
      </c>
      <c r="N11" s="94" t="s">
        <v>24</v>
      </c>
      <c r="O11" s="105">
        <f>'3.CKB-CKA(1)'!N20</f>
        <v>294</v>
      </c>
      <c r="P11" s="153">
        <f>G11+J11+M11</f>
        <v>664</v>
      </c>
      <c r="Q11" s="95" t="s">
        <v>24</v>
      </c>
      <c r="R11" s="156">
        <f>I11+L11+O11</f>
        <v>922</v>
      </c>
      <c r="S11" s="160"/>
      <c r="T11" s="80"/>
      <c r="U11" s="164"/>
      <c r="V11" s="168"/>
      <c r="W11" s="82"/>
      <c r="X11" s="172"/>
      <c r="Y11" s="206"/>
      <c r="Z11" s="200"/>
      <c r="AA11" s="153">
        <f>P11+AA38</f>
        <v>1827</v>
      </c>
      <c r="AB11" s="182" t="s">
        <v>24</v>
      </c>
      <c r="AC11" s="156">
        <f>R11+AC38</f>
        <v>2677</v>
      </c>
      <c r="AD11" s="160"/>
      <c r="AE11" s="160"/>
      <c r="AF11" s="164"/>
      <c r="AG11" s="168"/>
      <c r="AH11" s="186"/>
      <c r="AI11" s="172"/>
      <c r="AJ11" s="206"/>
      <c r="AK11" s="200"/>
    </row>
    <row r="12" spans="2:37" ht="19.5" customHeight="1">
      <c r="B12" s="202" t="s">
        <v>43</v>
      </c>
      <c r="C12" s="98"/>
      <c r="D12" s="101">
        <f>I9</f>
        <v>3</v>
      </c>
      <c r="E12" s="89" t="s">
        <v>24</v>
      </c>
      <c r="F12" s="102">
        <f>G9</f>
        <v>4</v>
      </c>
      <c r="G12" s="70"/>
      <c r="H12" s="71"/>
      <c r="I12" s="78"/>
      <c r="J12" s="101">
        <f>'3.Kř-CBA(1)'!Q20</f>
        <v>2</v>
      </c>
      <c r="K12" s="89" t="s">
        <v>24</v>
      </c>
      <c r="L12" s="102">
        <f>'3.Kř-CBA(1)'!R20</f>
        <v>5</v>
      </c>
      <c r="M12" s="101">
        <f>'3.Kř-CKA(3)'!Q20</f>
        <v>1</v>
      </c>
      <c r="N12" s="89" t="s">
        <v>24</v>
      </c>
      <c r="O12" s="102">
        <f>'3.Kř-CKA(3)'!R20</f>
        <v>6</v>
      </c>
      <c r="P12" s="90"/>
      <c r="Q12" s="124"/>
      <c r="R12" s="92"/>
      <c r="S12" s="158"/>
      <c r="T12" s="124"/>
      <c r="U12" s="162"/>
      <c r="V12" s="166">
        <f>D12+J12+M12</f>
        <v>6</v>
      </c>
      <c r="W12" s="125" t="s">
        <v>24</v>
      </c>
      <c r="X12" s="170">
        <f>F12+L12+O12</f>
        <v>15</v>
      </c>
      <c r="Y12" s="205"/>
      <c r="Z12" s="199"/>
      <c r="AA12" s="90"/>
      <c r="AB12" s="91"/>
      <c r="AC12" s="92"/>
      <c r="AD12" s="158"/>
      <c r="AE12" s="158"/>
      <c r="AF12" s="162"/>
      <c r="AG12" s="166">
        <f>AG39+V12</f>
        <v>26</v>
      </c>
      <c r="AH12" s="184" t="s">
        <v>24</v>
      </c>
      <c r="AI12" s="170">
        <f>X12+AI39</f>
        <v>37</v>
      </c>
      <c r="AJ12" s="205">
        <v>13</v>
      </c>
      <c r="AK12" s="199" t="s">
        <v>40</v>
      </c>
    </row>
    <row r="13" spans="2:37" ht="19.5" customHeight="1">
      <c r="B13" s="203"/>
      <c r="C13" s="129" t="s">
        <v>61</v>
      </c>
      <c r="D13" s="103">
        <f>I10</f>
        <v>9</v>
      </c>
      <c r="E13" s="93" t="s">
        <v>24</v>
      </c>
      <c r="F13" s="104">
        <f>G10</f>
        <v>9</v>
      </c>
      <c r="G13" s="72"/>
      <c r="H13" s="73"/>
      <c r="I13" s="74"/>
      <c r="J13" s="103">
        <f>'3.Kř-CBA(1)'!O20</f>
        <v>4</v>
      </c>
      <c r="K13" s="93" t="s">
        <v>24</v>
      </c>
      <c r="L13" s="104">
        <f>'3.Kř-CBA(1)'!P20</f>
        <v>10</v>
      </c>
      <c r="M13" s="103">
        <f>'3.Kř-CKA(3)'!O20</f>
        <v>2</v>
      </c>
      <c r="N13" s="93" t="s">
        <v>24</v>
      </c>
      <c r="O13" s="104">
        <f>'3.Kř-CKA(3)'!P20</f>
        <v>10</v>
      </c>
      <c r="P13" s="152"/>
      <c r="Q13" s="81"/>
      <c r="R13" s="155"/>
      <c r="S13" s="159">
        <f>D13+J13+M13</f>
        <v>15</v>
      </c>
      <c r="T13" s="97" t="s">
        <v>24</v>
      </c>
      <c r="U13" s="163">
        <f>F13+L13+O13</f>
        <v>29</v>
      </c>
      <c r="V13" s="167"/>
      <c r="W13" s="83"/>
      <c r="X13" s="171"/>
      <c r="Y13" s="206"/>
      <c r="Z13" s="200"/>
      <c r="AA13" s="152"/>
      <c r="AB13" s="181"/>
      <c r="AC13" s="155"/>
      <c r="AD13" s="159">
        <f>S13+AD40</f>
        <v>59</v>
      </c>
      <c r="AE13" s="141" t="s">
        <v>24</v>
      </c>
      <c r="AF13" s="163">
        <f>U13+AF40</f>
        <v>78</v>
      </c>
      <c r="AG13" s="167"/>
      <c r="AH13" s="185"/>
      <c r="AI13" s="171"/>
      <c r="AJ13" s="206"/>
      <c r="AK13" s="200"/>
    </row>
    <row r="14" spans="2:37" ht="19.5" customHeight="1" thickBot="1">
      <c r="B14" s="204"/>
      <c r="C14" s="100"/>
      <c r="D14" s="106">
        <f>I11</f>
        <v>351</v>
      </c>
      <c r="E14" s="94" t="s">
        <v>24</v>
      </c>
      <c r="F14" s="105">
        <f>G11</f>
        <v>335</v>
      </c>
      <c r="G14" s="75"/>
      <c r="H14" s="76"/>
      <c r="I14" s="84"/>
      <c r="J14" s="106">
        <f>'3.CKB-CKA(1)'!M20</f>
        <v>120</v>
      </c>
      <c r="K14" s="94" t="s">
        <v>24</v>
      </c>
      <c r="L14" s="105">
        <f>'3.CKB-CKA(1)'!N20</f>
        <v>294</v>
      </c>
      <c r="M14" s="106">
        <f>'3.Kř-CKA(3)'!M20</f>
        <v>210</v>
      </c>
      <c r="N14" s="94" t="s">
        <v>24</v>
      </c>
      <c r="O14" s="105">
        <f>'3.Kř-CKA(3)'!N20</f>
        <v>301</v>
      </c>
      <c r="P14" s="154">
        <f>D14+J14+M14</f>
        <v>681</v>
      </c>
      <c r="Q14" s="96" t="s">
        <v>24</v>
      </c>
      <c r="R14" s="157">
        <f>F14+L14+O14</f>
        <v>930</v>
      </c>
      <c r="S14" s="161"/>
      <c r="T14" s="85"/>
      <c r="U14" s="165"/>
      <c r="V14" s="169"/>
      <c r="W14" s="87"/>
      <c r="X14" s="173"/>
      <c r="Y14" s="207"/>
      <c r="Z14" s="201"/>
      <c r="AA14" s="153">
        <f>P14+AA41</f>
        <v>2134</v>
      </c>
      <c r="AB14" s="182" t="s">
        <v>24</v>
      </c>
      <c r="AC14" s="156">
        <f>R14+AC41</f>
        <v>2613</v>
      </c>
      <c r="AD14" s="160"/>
      <c r="AE14" s="160"/>
      <c r="AF14" s="164"/>
      <c r="AG14" s="168"/>
      <c r="AH14" s="186"/>
      <c r="AI14" s="172"/>
      <c r="AJ14" s="206"/>
      <c r="AK14" s="201"/>
    </row>
    <row r="15" spans="2:37" ht="19.5" customHeight="1">
      <c r="B15" s="202" t="s">
        <v>40</v>
      </c>
      <c r="C15" s="98"/>
      <c r="D15" s="101">
        <f>L9</f>
        <v>5</v>
      </c>
      <c r="E15" s="89" t="s">
        <v>24</v>
      </c>
      <c r="F15" s="102">
        <f>J9</f>
        <v>2</v>
      </c>
      <c r="G15" s="101">
        <f>L12</f>
        <v>5</v>
      </c>
      <c r="H15" s="89" t="s">
        <v>24</v>
      </c>
      <c r="I15" s="102">
        <f>J12</f>
        <v>2</v>
      </c>
      <c r="J15" s="70"/>
      <c r="K15" s="71"/>
      <c r="L15" s="78"/>
      <c r="M15" s="101">
        <f>'3.CKA-CBA(2)'!R20</f>
        <v>0</v>
      </c>
      <c r="N15" s="89" t="s">
        <v>24</v>
      </c>
      <c r="O15" s="102">
        <f>'3.CKA-CBA(2)'!Q20</f>
        <v>7</v>
      </c>
      <c r="P15" s="90"/>
      <c r="Q15" s="124"/>
      <c r="R15" s="92"/>
      <c r="S15" s="158"/>
      <c r="T15" s="124"/>
      <c r="U15" s="162"/>
      <c r="V15" s="166">
        <f>D15+G15+M15</f>
        <v>10</v>
      </c>
      <c r="W15" s="125" t="s">
        <v>24</v>
      </c>
      <c r="X15" s="170">
        <f>F15+I15+O15</f>
        <v>11</v>
      </c>
      <c r="Y15" s="205"/>
      <c r="Z15" s="199"/>
      <c r="AA15" s="90"/>
      <c r="AB15" s="91"/>
      <c r="AC15" s="92"/>
      <c r="AD15" s="158"/>
      <c r="AE15" s="158"/>
      <c r="AF15" s="162"/>
      <c r="AG15" s="166">
        <f>AG42+V15</f>
        <v>32</v>
      </c>
      <c r="AH15" s="184" t="s">
        <v>24</v>
      </c>
      <c r="AI15" s="170">
        <f>X15+AI42</f>
        <v>31</v>
      </c>
      <c r="AJ15" s="205">
        <v>21</v>
      </c>
      <c r="AK15" s="199" t="s">
        <v>43</v>
      </c>
    </row>
    <row r="16" spans="2:37" ht="19.5" customHeight="1">
      <c r="B16" s="203"/>
      <c r="C16" s="129" t="s">
        <v>69</v>
      </c>
      <c r="D16" s="103">
        <f>L10</f>
        <v>10</v>
      </c>
      <c r="E16" s="93" t="s">
        <v>24</v>
      </c>
      <c r="F16" s="104">
        <f>J10</f>
        <v>4</v>
      </c>
      <c r="G16" s="103">
        <f>L13</f>
        <v>10</v>
      </c>
      <c r="H16" s="93" t="s">
        <v>24</v>
      </c>
      <c r="I16" s="104">
        <f>J13</f>
        <v>4</v>
      </c>
      <c r="J16" s="72"/>
      <c r="K16" s="73"/>
      <c r="L16" s="74"/>
      <c r="M16" s="103">
        <f>'3.CKA-CBA(2)'!P20</f>
        <v>1</v>
      </c>
      <c r="N16" s="93" t="s">
        <v>24</v>
      </c>
      <c r="O16" s="104">
        <f>'3.CKA-CBA(2)'!O20</f>
        <v>14</v>
      </c>
      <c r="P16" s="152"/>
      <c r="Q16" s="81"/>
      <c r="R16" s="155"/>
      <c r="S16" s="159">
        <f>D16+G16+M16</f>
        <v>21</v>
      </c>
      <c r="T16" s="97" t="s">
        <v>24</v>
      </c>
      <c r="U16" s="163">
        <f>F16+I16+O16</f>
        <v>22</v>
      </c>
      <c r="V16" s="167"/>
      <c r="W16" s="83"/>
      <c r="X16" s="171"/>
      <c r="Y16" s="206"/>
      <c r="Z16" s="200"/>
      <c r="AA16" s="152"/>
      <c r="AB16" s="181"/>
      <c r="AC16" s="155"/>
      <c r="AD16" s="159">
        <f>S16+AD43</f>
        <v>71</v>
      </c>
      <c r="AE16" s="141" t="s">
        <v>24</v>
      </c>
      <c r="AF16" s="163">
        <f>U16+AF43</f>
        <v>68</v>
      </c>
      <c r="AG16" s="167"/>
      <c r="AH16" s="185"/>
      <c r="AI16" s="171"/>
      <c r="AJ16" s="206"/>
      <c r="AK16" s="200"/>
    </row>
    <row r="17" spans="2:37" ht="19.5" customHeight="1" thickBot="1">
      <c r="B17" s="204"/>
      <c r="C17" s="100"/>
      <c r="D17" s="106">
        <f>L11</f>
        <v>277</v>
      </c>
      <c r="E17" s="94" t="s">
        <v>24</v>
      </c>
      <c r="F17" s="105">
        <f>J11</f>
        <v>209</v>
      </c>
      <c r="G17" s="106">
        <f>L14</f>
        <v>294</v>
      </c>
      <c r="H17" s="94" t="s">
        <v>24</v>
      </c>
      <c r="I17" s="105">
        <f>J14</f>
        <v>120</v>
      </c>
      <c r="J17" s="75"/>
      <c r="K17" s="76"/>
      <c r="L17" s="84"/>
      <c r="M17" s="106">
        <f>'3.Kř-CBA(1)'!N20</f>
        <v>267</v>
      </c>
      <c r="N17" s="94" t="s">
        <v>24</v>
      </c>
      <c r="O17" s="105">
        <f>'3.CKA-CBA(2)'!M20</f>
        <v>314</v>
      </c>
      <c r="P17" s="154">
        <f>D17+G17+M17</f>
        <v>838</v>
      </c>
      <c r="Q17" s="96" t="s">
        <v>24</v>
      </c>
      <c r="R17" s="157">
        <f>F17+I17+O17</f>
        <v>643</v>
      </c>
      <c r="S17" s="161"/>
      <c r="T17" s="85"/>
      <c r="U17" s="165"/>
      <c r="V17" s="169"/>
      <c r="W17" s="87"/>
      <c r="X17" s="173"/>
      <c r="Y17" s="207"/>
      <c r="Z17" s="201"/>
      <c r="AA17" s="153">
        <f>P17+AA44</f>
        <v>2568</v>
      </c>
      <c r="AB17" s="182" t="s">
        <v>24</v>
      </c>
      <c r="AC17" s="156">
        <f>R17+AC44</f>
        <v>2177</v>
      </c>
      <c r="AD17" s="160"/>
      <c r="AE17" s="160"/>
      <c r="AF17" s="164"/>
      <c r="AG17" s="168"/>
      <c r="AH17" s="186"/>
      <c r="AI17" s="172"/>
      <c r="AJ17" s="207"/>
      <c r="AK17" s="201"/>
    </row>
    <row r="18" spans="2:37" ht="19.5" customHeight="1">
      <c r="B18" s="202" t="s">
        <v>39</v>
      </c>
      <c r="C18" s="98"/>
      <c r="D18" s="101">
        <f>O9</f>
        <v>7</v>
      </c>
      <c r="E18" s="89" t="s">
        <v>24</v>
      </c>
      <c r="F18" s="102">
        <f>M9</f>
        <v>0</v>
      </c>
      <c r="G18" s="101">
        <f>O12</f>
        <v>6</v>
      </c>
      <c r="H18" s="89" t="s">
        <v>24</v>
      </c>
      <c r="I18" s="102">
        <f>M12</f>
        <v>1</v>
      </c>
      <c r="J18" s="101">
        <f>O15</f>
        <v>7</v>
      </c>
      <c r="K18" s="89" t="s">
        <v>24</v>
      </c>
      <c r="L18" s="102">
        <f>M15</f>
        <v>0</v>
      </c>
      <c r="M18" s="70"/>
      <c r="N18" s="71"/>
      <c r="O18" s="78"/>
      <c r="P18" s="90"/>
      <c r="Q18" s="124"/>
      <c r="R18" s="92"/>
      <c r="S18" s="158"/>
      <c r="T18" s="124"/>
      <c r="U18" s="162"/>
      <c r="V18" s="166">
        <f>D18+G18+J18</f>
        <v>20</v>
      </c>
      <c r="W18" s="125" t="s">
        <v>24</v>
      </c>
      <c r="X18" s="170">
        <f>F18+I18+L18</f>
        <v>1</v>
      </c>
      <c r="Y18" s="205"/>
      <c r="Z18" s="199"/>
      <c r="AA18" s="90"/>
      <c r="AB18" s="91"/>
      <c r="AC18" s="92"/>
      <c r="AD18" s="158"/>
      <c r="AE18" s="158"/>
      <c r="AF18" s="162"/>
      <c r="AG18" s="166">
        <f>AG45+V18</f>
        <v>58</v>
      </c>
      <c r="AH18" s="184" t="s">
        <v>24</v>
      </c>
      <c r="AI18" s="170">
        <f>X18+AI45</f>
        <v>5</v>
      </c>
      <c r="AJ18" s="206">
        <v>27</v>
      </c>
      <c r="AK18" s="199" t="s">
        <v>44</v>
      </c>
    </row>
    <row r="19" spans="2:37" ht="19.5" customHeight="1">
      <c r="B19" s="203"/>
      <c r="C19" s="129" t="s">
        <v>5</v>
      </c>
      <c r="D19" s="103">
        <f>O10</f>
        <v>14</v>
      </c>
      <c r="E19" s="93" t="s">
        <v>24</v>
      </c>
      <c r="F19" s="104">
        <f>M10</f>
        <v>0</v>
      </c>
      <c r="G19" s="103">
        <f>O13</f>
        <v>10</v>
      </c>
      <c r="H19" s="93" t="s">
        <v>24</v>
      </c>
      <c r="I19" s="104">
        <f>M13</f>
        <v>2</v>
      </c>
      <c r="J19" s="103">
        <f>O16</f>
        <v>14</v>
      </c>
      <c r="K19" s="93" t="s">
        <v>24</v>
      </c>
      <c r="L19" s="104">
        <f>M16</f>
        <v>1</v>
      </c>
      <c r="M19" s="72"/>
      <c r="N19" s="73"/>
      <c r="O19" s="74"/>
      <c r="P19" s="152"/>
      <c r="Q19" s="81"/>
      <c r="R19" s="155"/>
      <c r="S19" s="159">
        <f>D19+G19+J19</f>
        <v>38</v>
      </c>
      <c r="T19" s="97" t="s">
        <v>24</v>
      </c>
      <c r="U19" s="163">
        <f>F19+I19+L19</f>
        <v>3</v>
      </c>
      <c r="V19" s="167"/>
      <c r="W19" s="83"/>
      <c r="X19" s="171"/>
      <c r="Y19" s="206"/>
      <c r="Z19" s="200"/>
      <c r="AA19" s="152"/>
      <c r="AB19" s="181"/>
      <c r="AC19" s="155"/>
      <c r="AD19" s="197">
        <f>S19+AD46</f>
        <v>117</v>
      </c>
      <c r="AE19" s="141" t="s">
        <v>24</v>
      </c>
      <c r="AF19" s="163">
        <f>U19+AF46</f>
        <v>16</v>
      </c>
      <c r="AG19" s="167"/>
      <c r="AH19" s="185"/>
      <c r="AI19" s="171"/>
      <c r="AJ19" s="206"/>
      <c r="AK19" s="200"/>
    </row>
    <row r="20" spans="2:37" ht="16.5" customHeight="1" thickBot="1">
      <c r="B20" s="204"/>
      <c r="C20" s="100"/>
      <c r="D20" s="107">
        <f>O11</f>
        <v>294</v>
      </c>
      <c r="E20" s="108" t="s">
        <v>24</v>
      </c>
      <c r="F20" s="109">
        <f>M11</f>
        <v>120</v>
      </c>
      <c r="G20" s="107">
        <f>O14</f>
        <v>301</v>
      </c>
      <c r="H20" s="108" t="s">
        <v>24</v>
      </c>
      <c r="I20" s="109">
        <f>M14</f>
        <v>210</v>
      </c>
      <c r="J20" s="107">
        <f>O17</f>
        <v>314</v>
      </c>
      <c r="K20" s="108" t="s">
        <v>24</v>
      </c>
      <c r="L20" s="109">
        <f>M17</f>
        <v>267</v>
      </c>
      <c r="M20" s="75"/>
      <c r="N20" s="76"/>
      <c r="O20" s="84"/>
      <c r="P20" s="154">
        <f>D20+G20+J20</f>
        <v>909</v>
      </c>
      <c r="Q20" s="96" t="s">
        <v>24</v>
      </c>
      <c r="R20" s="157">
        <f>F20+I20+L20</f>
        <v>597</v>
      </c>
      <c r="S20" s="161"/>
      <c r="T20" s="85"/>
      <c r="U20" s="86"/>
      <c r="V20" s="169"/>
      <c r="W20" s="87"/>
      <c r="X20" s="173"/>
      <c r="Y20" s="207"/>
      <c r="Z20" s="201"/>
      <c r="AA20" s="154">
        <f>P20+AA47</f>
        <v>2790</v>
      </c>
      <c r="AB20" s="183" t="s">
        <v>24</v>
      </c>
      <c r="AC20" s="157">
        <f>R20+AC47</f>
        <v>1852</v>
      </c>
      <c r="AD20" s="161"/>
      <c r="AE20" s="161"/>
      <c r="AF20" s="165"/>
      <c r="AG20" s="169"/>
      <c r="AH20" s="187"/>
      <c r="AI20" s="173"/>
      <c r="AJ20" s="207"/>
      <c r="AK20" s="201"/>
    </row>
    <row r="21" spans="16:35" ht="16.5" customHeight="1">
      <c r="P21" s="191">
        <f>SUM(P9:P20)</f>
        <v>3092</v>
      </c>
      <c r="Q21" s="191"/>
      <c r="R21" s="192">
        <f>SUM(R9:R20)</f>
        <v>3092</v>
      </c>
      <c r="S21" s="191">
        <f>SUM(S9:S20)</f>
        <v>87</v>
      </c>
      <c r="T21" s="191"/>
      <c r="U21" s="192">
        <f>SUM(U9:U20)</f>
        <v>87</v>
      </c>
      <c r="V21" s="191">
        <f>SUM(V9:V20)</f>
        <v>42</v>
      </c>
      <c r="W21" s="191"/>
      <c r="X21" s="192">
        <f>SUM(X9:X20)</f>
        <v>42</v>
      </c>
      <c r="AA21" s="191">
        <f>SUM(AA9:AA20)</f>
        <v>9319</v>
      </c>
      <c r="AB21" s="191"/>
      <c r="AC21" s="192">
        <f>SUM(AC9:AC20)</f>
        <v>9319</v>
      </c>
      <c r="AD21" s="191">
        <f>SUM(AD9:AD20)</f>
        <v>272</v>
      </c>
      <c r="AE21" s="191"/>
      <c r="AF21" s="192">
        <f>SUM(AF9:AF20)</f>
        <v>272</v>
      </c>
      <c r="AG21" s="191">
        <f>SUM(AG9:AG20)</f>
        <v>126</v>
      </c>
      <c r="AH21" s="191"/>
      <c r="AI21" s="192">
        <f>SUM(AI9:AI20)</f>
        <v>126</v>
      </c>
    </row>
    <row r="22" spans="3:15" ht="12.75">
      <c r="C22" s="110" t="s">
        <v>34</v>
      </c>
      <c r="D22" s="198" t="s">
        <v>35</v>
      </c>
      <c r="E22" s="198"/>
      <c r="F22" s="198"/>
      <c r="G22" s="198" t="s">
        <v>38</v>
      </c>
      <c r="H22" s="198"/>
      <c r="I22" s="198"/>
      <c r="J22" s="198" t="s">
        <v>37</v>
      </c>
      <c r="K22" s="198"/>
      <c r="L22" s="198"/>
      <c r="M22" s="198"/>
      <c r="N22" s="198"/>
      <c r="O22" s="198"/>
    </row>
    <row r="23" spans="4:15" ht="18">
      <c r="D23" s="112">
        <v>1</v>
      </c>
      <c r="E23" s="111" t="s">
        <v>36</v>
      </c>
      <c r="F23" s="112">
        <v>4</v>
      </c>
      <c r="G23" s="112">
        <v>4</v>
      </c>
      <c r="H23" s="111" t="s">
        <v>36</v>
      </c>
      <c r="I23" s="112">
        <v>3</v>
      </c>
      <c r="J23" s="112">
        <v>2</v>
      </c>
      <c r="K23" s="111" t="s">
        <v>36</v>
      </c>
      <c r="L23" s="112">
        <v>4</v>
      </c>
      <c r="M23" s="112"/>
      <c r="N23" s="111"/>
      <c r="O23" s="112"/>
    </row>
    <row r="24" spans="4:15" ht="18">
      <c r="D24" s="112">
        <v>2</v>
      </c>
      <c r="E24" s="111" t="s">
        <v>36</v>
      </c>
      <c r="F24" s="112">
        <v>3</v>
      </c>
      <c r="G24" s="112">
        <v>1</v>
      </c>
      <c r="H24" s="111" t="s">
        <v>36</v>
      </c>
      <c r="I24" s="112">
        <v>2</v>
      </c>
      <c r="J24" s="112">
        <v>3</v>
      </c>
      <c r="K24" s="111" t="s">
        <v>36</v>
      </c>
      <c r="L24" s="112">
        <v>1</v>
      </c>
      <c r="M24" s="112"/>
      <c r="N24" s="111"/>
      <c r="O24" s="112"/>
    </row>
    <row r="25" spans="4:15" ht="18">
      <c r="D25" s="112"/>
      <c r="E25" s="111"/>
      <c r="F25" s="112"/>
      <c r="G25" s="112"/>
      <c r="H25" s="111"/>
      <c r="I25" s="112"/>
      <c r="J25" s="112"/>
      <c r="K25" s="111"/>
      <c r="L25" s="112"/>
      <c r="M25" s="112"/>
      <c r="N25" s="111"/>
      <c r="O25" s="112"/>
    </row>
    <row r="29" spans="2:37" ht="33.75">
      <c r="B29" s="234" t="s">
        <v>47</v>
      </c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178" t="s">
        <v>68</v>
      </c>
      <c r="AB29" s="178"/>
      <c r="AC29" s="178"/>
      <c r="AD29" s="178"/>
      <c r="AE29" s="178"/>
      <c r="AF29" s="178"/>
      <c r="AG29" s="178"/>
      <c r="AH29" s="178"/>
      <c r="AI29" s="177"/>
      <c r="AJ29" s="177"/>
      <c r="AK29" s="177"/>
    </row>
    <row r="30" spans="2:31" ht="23.25">
      <c r="B30" s="209" t="s">
        <v>239</v>
      </c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E30" s="117"/>
    </row>
    <row r="31" ht="12" customHeight="1" thickBot="1"/>
    <row r="32" spans="2:37" ht="12.75" customHeight="1">
      <c r="B32" s="70"/>
      <c r="C32" s="71"/>
      <c r="D32" s="235" t="s">
        <v>44</v>
      </c>
      <c r="E32" s="236"/>
      <c r="F32" s="237"/>
      <c r="G32" s="235" t="s">
        <v>43</v>
      </c>
      <c r="H32" s="236"/>
      <c r="I32" s="237"/>
      <c r="J32" s="235" t="s">
        <v>40</v>
      </c>
      <c r="K32" s="236"/>
      <c r="L32" s="237"/>
      <c r="M32" s="235" t="s">
        <v>39</v>
      </c>
      <c r="N32" s="236"/>
      <c r="O32" s="237"/>
      <c r="P32" s="216" t="s">
        <v>45</v>
      </c>
      <c r="Q32" s="217"/>
      <c r="R32" s="217"/>
      <c r="S32" s="217"/>
      <c r="T32" s="217"/>
      <c r="U32" s="217"/>
      <c r="V32" s="217"/>
      <c r="W32" s="217"/>
      <c r="X32" s="217"/>
      <c r="Y32" s="217"/>
      <c r="Z32" s="218"/>
      <c r="AA32" s="225" t="s">
        <v>32</v>
      </c>
      <c r="AB32" s="226"/>
      <c r="AC32" s="226"/>
      <c r="AD32" s="226"/>
      <c r="AE32" s="226"/>
      <c r="AF32" s="226"/>
      <c r="AG32" s="226"/>
      <c r="AH32" s="226"/>
      <c r="AI32" s="226"/>
      <c r="AJ32" s="226"/>
      <c r="AK32" s="227"/>
    </row>
    <row r="33" spans="2:37" ht="12.75" customHeight="1">
      <c r="B33" s="72"/>
      <c r="C33" s="73"/>
      <c r="D33" s="238"/>
      <c r="E33" s="239"/>
      <c r="F33" s="240"/>
      <c r="G33" s="238"/>
      <c r="H33" s="239"/>
      <c r="I33" s="240"/>
      <c r="J33" s="238"/>
      <c r="K33" s="239"/>
      <c r="L33" s="240"/>
      <c r="M33" s="238"/>
      <c r="N33" s="239"/>
      <c r="O33" s="240"/>
      <c r="P33" s="219"/>
      <c r="Q33" s="220"/>
      <c r="R33" s="220"/>
      <c r="S33" s="220"/>
      <c r="T33" s="220"/>
      <c r="U33" s="220"/>
      <c r="V33" s="220"/>
      <c r="W33" s="220"/>
      <c r="X33" s="220"/>
      <c r="Y33" s="220"/>
      <c r="Z33" s="221"/>
      <c r="AA33" s="228"/>
      <c r="AB33" s="229"/>
      <c r="AC33" s="229"/>
      <c r="AD33" s="229"/>
      <c r="AE33" s="229"/>
      <c r="AF33" s="229"/>
      <c r="AG33" s="229"/>
      <c r="AH33" s="229"/>
      <c r="AI33" s="229"/>
      <c r="AJ33" s="229"/>
      <c r="AK33" s="230"/>
    </row>
    <row r="34" spans="2:37" ht="13.5" customHeight="1" thickBot="1">
      <c r="B34" s="72"/>
      <c r="C34" s="73"/>
      <c r="D34" s="238"/>
      <c r="E34" s="239"/>
      <c r="F34" s="240"/>
      <c r="G34" s="238"/>
      <c r="H34" s="239"/>
      <c r="I34" s="240"/>
      <c r="J34" s="238"/>
      <c r="K34" s="239"/>
      <c r="L34" s="240"/>
      <c r="M34" s="238"/>
      <c r="N34" s="239"/>
      <c r="O34" s="240"/>
      <c r="P34" s="222"/>
      <c r="Q34" s="223"/>
      <c r="R34" s="223"/>
      <c r="S34" s="223"/>
      <c r="T34" s="223"/>
      <c r="U34" s="223"/>
      <c r="V34" s="223"/>
      <c r="W34" s="223"/>
      <c r="X34" s="223"/>
      <c r="Y34" s="223"/>
      <c r="Z34" s="224"/>
      <c r="AA34" s="231"/>
      <c r="AB34" s="232"/>
      <c r="AC34" s="232"/>
      <c r="AD34" s="232"/>
      <c r="AE34" s="232"/>
      <c r="AF34" s="232"/>
      <c r="AG34" s="232"/>
      <c r="AH34" s="232"/>
      <c r="AI34" s="232"/>
      <c r="AJ34" s="232"/>
      <c r="AK34" s="233"/>
    </row>
    <row r="35" spans="2:37" ht="13.5" customHeight="1" thickBot="1">
      <c r="B35" s="75"/>
      <c r="C35" s="76"/>
      <c r="D35" s="241"/>
      <c r="E35" s="242"/>
      <c r="F35" s="243"/>
      <c r="G35" s="241"/>
      <c r="H35" s="242"/>
      <c r="I35" s="243"/>
      <c r="J35" s="241"/>
      <c r="K35" s="242"/>
      <c r="L35" s="243"/>
      <c r="M35" s="241"/>
      <c r="N35" s="242"/>
      <c r="O35" s="243"/>
      <c r="P35" s="210" t="s">
        <v>25</v>
      </c>
      <c r="Q35" s="211"/>
      <c r="R35" s="212"/>
      <c r="S35" s="210" t="s">
        <v>31</v>
      </c>
      <c r="T35" s="211"/>
      <c r="U35" s="212"/>
      <c r="V35" s="208" t="s">
        <v>26</v>
      </c>
      <c r="W35" s="208"/>
      <c r="X35" s="208"/>
      <c r="Y35" s="77" t="s">
        <v>27</v>
      </c>
      <c r="Z35" s="77" t="s">
        <v>28</v>
      </c>
      <c r="AA35" s="210" t="s">
        <v>25</v>
      </c>
      <c r="AB35" s="211"/>
      <c r="AC35" s="212"/>
      <c r="AD35" s="210" t="s">
        <v>31</v>
      </c>
      <c r="AE35" s="211"/>
      <c r="AF35" s="212"/>
      <c r="AG35" s="208" t="s">
        <v>26</v>
      </c>
      <c r="AH35" s="208"/>
      <c r="AI35" s="208"/>
      <c r="AJ35" s="77" t="s">
        <v>27</v>
      </c>
      <c r="AK35" s="77" t="s">
        <v>28</v>
      </c>
    </row>
    <row r="36" spans="2:37" ht="19.5" customHeight="1">
      <c r="B36" s="202" t="s">
        <v>44</v>
      </c>
      <c r="C36" s="130"/>
      <c r="D36" s="70"/>
      <c r="E36" s="71"/>
      <c r="F36" s="78"/>
      <c r="G36" s="101">
        <v>2</v>
      </c>
      <c r="H36" s="89" t="s">
        <v>24</v>
      </c>
      <c r="I36" s="102">
        <v>5</v>
      </c>
      <c r="J36" s="101">
        <v>1</v>
      </c>
      <c r="K36" s="89" t="s">
        <v>24</v>
      </c>
      <c r="L36" s="102">
        <v>6</v>
      </c>
      <c r="M36" s="101">
        <v>0</v>
      </c>
      <c r="N36" s="89" t="s">
        <v>24</v>
      </c>
      <c r="O36" s="102">
        <v>7</v>
      </c>
      <c r="P36" s="188"/>
      <c r="Q36" s="124"/>
      <c r="R36" s="92"/>
      <c r="S36" s="158"/>
      <c r="T36" s="124"/>
      <c r="U36" s="162"/>
      <c r="V36" s="166">
        <f>G36+J36+M36</f>
        <v>3</v>
      </c>
      <c r="W36" s="125" t="s">
        <v>24</v>
      </c>
      <c r="X36" s="170">
        <f>I36+L36+O36</f>
        <v>18</v>
      </c>
      <c r="Y36" s="205">
        <v>3</v>
      </c>
      <c r="Z36" s="199" t="s">
        <v>39</v>
      </c>
      <c r="AA36" s="90"/>
      <c r="AB36" s="91"/>
      <c r="AC36" s="92"/>
      <c r="AD36" s="158"/>
      <c r="AE36" s="158"/>
      <c r="AF36" s="162"/>
      <c r="AG36" s="166">
        <v>4</v>
      </c>
      <c r="AH36" s="184" t="s">
        <v>24</v>
      </c>
      <c r="AI36" s="170">
        <f>X36+AI63</f>
        <v>38</v>
      </c>
      <c r="AJ36" s="205">
        <v>6</v>
      </c>
      <c r="AK36" s="199" t="s">
        <v>39</v>
      </c>
    </row>
    <row r="37" spans="2:37" ht="19.5" customHeight="1">
      <c r="B37" s="203"/>
      <c r="C37" s="129" t="s">
        <v>33</v>
      </c>
      <c r="D37" s="72"/>
      <c r="E37" s="73"/>
      <c r="F37" s="74"/>
      <c r="G37" s="103">
        <v>5</v>
      </c>
      <c r="H37" s="93" t="s">
        <v>24</v>
      </c>
      <c r="I37" s="104">
        <v>10</v>
      </c>
      <c r="J37" s="103">
        <v>4</v>
      </c>
      <c r="K37" s="93" t="s">
        <v>24</v>
      </c>
      <c r="L37" s="104">
        <v>13</v>
      </c>
      <c r="M37" s="103">
        <v>0</v>
      </c>
      <c r="N37" s="93" t="s">
        <v>24</v>
      </c>
      <c r="O37" s="104">
        <v>14</v>
      </c>
      <c r="P37" s="189"/>
      <c r="Q37" s="81"/>
      <c r="R37" s="155"/>
      <c r="S37" s="159">
        <f>G37+J37+M37</f>
        <v>9</v>
      </c>
      <c r="T37" s="97" t="s">
        <v>24</v>
      </c>
      <c r="U37" s="163">
        <f>I37+L37+O37</f>
        <v>37</v>
      </c>
      <c r="V37" s="167"/>
      <c r="W37" s="83"/>
      <c r="X37" s="171"/>
      <c r="Y37" s="206"/>
      <c r="Z37" s="200"/>
      <c r="AA37" s="152"/>
      <c r="AB37" s="181"/>
      <c r="AC37" s="155"/>
      <c r="AD37" s="159">
        <f>S37+AD64</f>
        <v>12</v>
      </c>
      <c r="AE37" s="141" t="s">
        <v>24</v>
      </c>
      <c r="AF37" s="163">
        <f>U37+AF64</f>
        <v>77</v>
      </c>
      <c r="AG37" s="167"/>
      <c r="AH37" s="185"/>
      <c r="AI37" s="171"/>
      <c r="AJ37" s="206"/>
      <c r="AK37" s="200"/>
    </row>
    <row r="38" spans="2:37" ht="19.5" customHeight="1" thickBot="1">
      <c r="B38" s="203"/>
      <c r="C38" s="132"/>
      <c r="D38" s="72"/>
      <c r="E38" s="73"/>
      <c r="F38" s="79"/>
      <c r="G38" s="106">
        <v>262</v>
      </c>
      <c r="H38" s="94" t="s">
        <v>24</v>
      </c>
      <c r="I38" s="105">
        <v>260</v>
      </c>
      <c r="J38" s="106">
        <v>244</v>
      </c>
      <c r="K38" s="94" t="s">
        <v>24</v>
      </c>
      <c r="L38" s="105">
        <v>338</v>
      </c>
      <c r="M38" s="106">
        <v>146</v>
      </c>
      <c r="N38" s="94" t="s">
        <v>24</v>
      </c>
      <c r="O38" s="105">
        <v>295</v>
      </c>
      <c r="P38" s="153">
        <f>G38+J38+M38</f>
        <v>652</v>
      </c>
      <c r="Q38" s="95" t="s">
        <v>24</v>
      </c>
      <c r="R38" s="156">
        <f>I38+L38+O38</f>
        <v>893</v>
      </c>
      <c r="S38" s="160"/>
      <c r="T38" s="80"/>
      <c r="U38" s="164"/>
      <c r="V38" s="168"/>
      <c r="W38" s="82"/>
      <c r="X38" s="172"/>
      <c r="Y38" s="206"/>
      <c r="Z38" s="200"/>
      <c r="AA38" s="153">
        <f>P38+AA65</f>
        <v>1163</v>
      </c>
      <c r="AB38" s="182" t="s">
        <v>24</v>
      </c>
      <c r="AC38" s="156">
        <f>R38+AC65</f>
        <v>1755</v>
      </c>
      <c r="AD38" s="160"/>
      <c r="AE38" s="160"/>
      <c r="AF38" s="164"/>
      <c r="AG38" s="168"/>
      <c r="AH38" s="186"/>
      <c r="AI38" s="172"/>
      <c r="AJ38" s="206"/>
      <c r="AK38" s="200"/>
    </row>
    <row r="39" spans="2:37" ht="19.5" customHeight="1">
      <c r="B39" s="202" t="s">
        <v>43</v>
      </c>
      <c r="C39" s="130"/>
      <c r="D39" s="101">
        <v>5</v>
      </c>
      <c r="E39" s="89" t="s">
        <v>24</v>
      </c>
      <c r="F39" s="102">
        <v>2</v>
      </c>
      <c r="G39" s="70"/>
      <c r="H39" s="71"/>
      <c r="I39" s="78"/>
      <c r="J39" s="101">
        <v>3</v>
      </c>
      <c r="K39" s="89" t="s">
        <v>24</v>
      </c>
      <c r="L39" s="102">
        <v>4</v>
      </c>
      <c r="M39" s="101">
        <v>1</v>
      </c>
      <c r="N39" s="89" t="s">
        <v>24</v>
      </c>
      <c r="O39" s="102">
        <v>6</v>
      </c>
      <c r="P39" s="90"/>
      <c r="Q39" s="124"/>
      <c r="R39" s="92"/>
      <c r="S39" s="158"/>
      <c r="T39" s="124"/>
      <c r="U39" s="162"/>
      <c r="V39" s="166">
        <f>D39+J39+M39</f>
        <v>9</v>
      </c>
      <c r="W39" s="125" t="s">
        <v>24</v>
      </c>
      <c r="X39" s="170">
        <f>F39+L39+O39</f>
        <v>12</v>
      </c>
      <c r="Y39" s="205">
        <v>5</v>
      </c>
      <c r="Z39" s="199" t="s">
        <v>40</v>
      </c>
      <c r="AA39" s="90"/>
      <c r="AB39" s="91"/>
      <c r="AC39" s="92"/>
      <c r="AD39" s="158"/>
      <c r="AE39" s="158"/>
      <c r="AF39" s="162"/>
      <c r="AG39" s="166">
        <v>20</v>
      </c>
      <c r="AH39" s="184" t="s">
        <v>24</v>
      </c>
      <c r="AI39" s="170">
        <f>X39+AI66</f>
        <v>22</v>
      </c>
      <c r="AJ39" s="205">
        <v>10</v>
      </c>
      <c r="AK39" s="199" t="s">
        <v>40</v>
      </c>
    </row>
    <row r="40" spans="2:37" ht="19.5" customHeight="1">
      <c r="B40" s="203"/>
      <c r="C40" s="129" t="s">
        <v>61</v>
      </c>
      <c r="D40" s="103">
        <v>10</v>
      </c>
      <c r="E40" s="93" t="s">
        <v>24</v>
      </c>
      <c r="F40" s="104">
        <v>5</v>
      </c>
      <c r="G40" s="72"/>
      <c r="H40" s="73"/>
      <c r="I40" s="74"/>
      <c r="J40" s="103">
        <v>8</v>
      </c>
      <c r="K40" s="93" t="s">
        <v>24</v>
      </c>
      <c r="L40" s="104">
        <v>9</v>
      </c>
      <c r="M40" s="103">
        <v>3</v>
      </c>
      <c r="N40" s="93" t="s">
        <v>24</v>
      </c>
      <c r="O40" s="104">
        <v>13</v>
      </c>
      <c r="P40" s="152"/>
      <c r="Q40" s="81"/>
      <c r="R40" s="155"/>
      <c r="S40" s="159">
        <f>D40+J40+M40</f>
        <v>21</v>
      </c>
      <c r="T40" s="97" t="s">
        <v>24</v>
      </c>
      <c r="U40" s="163">
        <f>F40+L40+O40</f>
        <v>27</v>
      </c>
      <c r="V40" s="167"/>
      <c r="W40" s="83"/>
      <c r="X40" s="171"/>
      <c r="Y40" s="206"/>
      <c r="Z40" s="200"/>
      <c r="AA40" s="152"/>
      <c r="AB40" s="181"/>
      <c r="AC40" s="155"/>
      <c r="AD40" s="159">
        <f>S40+AD67</f>
        <v>44</v>
      </c>
      <c r="AE40" s="141" t="s">
        <v>24</v>
      </c>
      <c r="AF40" s="163">
        <f>U40+AF67</f>
        <v>49</v>
      </c>
      <c r="AG40" s="167"/>
      <c r="AH40" s="185"/>
      <c r="AI40" s="171"/>
      <c r="AJ40" s="206"/>
      <c r="AK40" s="200"/>
    </row>
    <row r="41" spans="2:37" ht="19.5" customHeight="1" thickBot="1">
      <c r="B41" s="204"/>
      <c r="C41" s="131"/>
      <c r="D41" s="106">
        <v>260</v>
      </c>
      <c r="E41" s="94" t="s">
        <v>24</v>
      </c>
      <c r="F41" s="105">
        <v>262</v>
      </c>
      <c r="G41" s="75"/>
      <c r="H41" s="76"/>
      <c r="I41" s="84"/>
      <c r="J41" s="106">
        <v>268</v>
      </c>
      <c r="K41" s="94" t="s">
        <v>24</v>
      </c>
      <c r="L41" s="105">
        <v>317</v>
      </c>
      <c r="M41" s="106">
        <v>239</v>
      </c>
      <c r="N41" s="94" t="s">
        <v>24</v>
      </c>
      <c r="O41" s="105">
        <v>325</v>
      </c>
      <c r="P41" s="154">
        <f>D41+J41+M41</f>
        <v>767</v>
      </c>
      <c r="Q41" s="96" t="s">
        <v>24</v>
      </c>
      <c r="R41" s="157">
        <f>F41+L41+O41</f>
        <v>904</v>
      </c>
      <c r="S41" s="161"/>
      <c r="T41" s="85"/>
      <c r="U41" s="165"/>
      <c r="V41" s="169"/>
      <c r="W41" s="87"/>
      <c r="X41" s="173"/>
      <c r="Y41" s="207"/>
      <c r="Z41" s="201"/>
      <c r="AA41" s="153">
        <f>P41+AA68</f>
        <v>1453</v>
      </c>
      <c r="AB41" s="182" t="s">
        <v>24</v>
      </c>
      <c r="AC41" s="156">
        <f>R41+AC68</f>
        <v>1683</v>
      </c>
      <c r="AD41" s="160"/>
      <c r="AE41" s="160"/>
      <c r="AF41" s="164"/>
      <c r="AG41" s="168"/>
      <c r="AH41" s="186"/>
      <c r="AI41" s="172"/>
      <c r="AJ41" s="206"/>
      <c r="AK41" s="201"/>
    </row>
    <row r="42" spans="2:37" ht="19.5" customHeight="1">
      <c r="B42" s="202" t="s">
        <v>40</v>
      </c>
      <c r="C42" s="130"/>
      <c r="D42" s="101">
        <v>6</v>
      </c>
      <c r="E42" s="89" t="s">
        <v>24</v>
      </c>
      <c r="F42" s="102">
        <v>1</v>
      </c>
      <c r="G42" s="101">
        <v>4</v>
      </c>
      <c r="H42" s="89" t="s">
        <v>24</v>
      </c>
      <c r="I42" s="102">
        <v>3</v>
      </c>
      <c r="J42" s="70"/>
      <c r="K42" s="71"/>
      <c r="L42" s="78"/>
      <c r="M42" s="101">
        <v>0</v>
      </c>
      <c r="N42" s="89" t="s">
        <v>24</v>
      </c>
      <c r="O42" s="102">
        <v>7</v>
      </c>
      <c r="P42" s="90"/>
      <c r="Q42" s="124"/>
      <c r="R42" s="92"/>
      <c r="S42" s="158"/>
      <c r="T42" s="124"/>
      <c r="U42" s="162"/>
      <c r="V42" s="166">
        <f>D42+G42+M42</f>
        <v>10</v>
      </c>
      <c r="W42" s="125" t="s">
        <v>24</v>
      </c>
      <c r="X42" s="170">
        <f>F42+I42+O42</f>
        <v>11</v>
      </c>
      <c r="Y42" s="205">
        <v>7</v>
      </c>
      <c r="Z42" s="199" t="s">
        <v>43</v>
      </c>
      <c r="AA42" s="90"/>
      <c r="AB42" s="91"/>
      <c r="AC42" s="92"/>
      <c r="AD42" s="158"/>
      <c r="AE42" s="158"/>
      <c r="AF42" s="162"/>
      <c r="AG42" s="166">
        <v>22</v>
      </c>
      <c r="AH42" s="184" t="s">
        <v>24</v>
      </c>
      <c r="AI42" s="170">
        <f>X42+AI69</f>
        <v>20</v>
      </c>
      <c r="AJ42" s="205">
        <v>14</v>
      </c>
      <c r="AK42" s="199" t="s">
        <v>43</v>
      </c>
    </row>
    <row r="43" spans="2:37" ht="19.5" customHeight="1">
      <c r="B43" s="203"/>
      <c r="C43" s="129" t="s">
        <v>60</v>
      </c>
      <c r="D43" s="103">
        <v>13</v>
      </c>
      <c r="E43" s="93" t="s">
        <v>24</v>
      </c>
      <c r="F43" s="104">
        <v>4</v>
      </c>
      <c r="G43" s="103">
        <v>9</v>
      </c>
      <c r="H43" s="93" t="s">
        <v>24</v>
      </c>
      <c r="I43" s="104">
        <v>8</v>
      </c>
      <c r="J43" s="72"/>
      <c r="K43" s="73"/>
      <c r="L43" s="74"/>
      <c r="M43" s="103">
        <v>2</v>
      </c>
      <c r="N43" s="93" t="s">
        <v>24</v>
      </c>
      <c r="O43" s="104">
        <v>14</v>
      </c>
      <c r="P43" s="152"/>
      <c r="Q43" s="81"/>
      <c r="R43" s="155"/>
      <c r="S43" s="159">
        <f>D43+G43+M43</f>
        <v>24</v>
      </c>
      <c r="T43" s="97" t="s">
        <v>24</v>
      </c>
      <c r="U43" s="163">
        <f>F43+I43+O43</f>
        <v>26</v>
      </c>
      <c r="V43" s="167"/>
      <c r="W43" s="83"/>
      <c r="X43" s="171"/>
      <c r="Y43" s="206"/>
      <c r="Z43" s="200"/>
      <c r="AA43" s="152"/>
      <c r="AB43" s="181"/>
      <c r="AC43" s="155"/>
      <c r="AD43" s="159">
        <f>S43+AD70</f>
        <v>50</v>
      </c>
      <c r="AE43" s="141" t="s">
        <v>24</v>
      </c>
      <c r="AF43" s="163">
        <f>U43+AF70</f>
        <v>46</v>
      </c>
      <c r="AG43" s="167"/>
      <c r="AH43" s="185"/>
      <c r="AI43" s="171"/>
      <c r="AJ43" s="206"/>
      <c r="AK43" s="200"/>
    </row>
    <row r="44" spans="2:37" ht="19.5" customHeight="1" thickBot="1">
      <c r="B44" s="204"/>
      <c r="C44" s="131"/>
      <c r="D44" s="106">
        <v>338</v>
      </c>
      <c r="E44" s="94" t="s">
        <v>24</v>
      </c>
      <c r="F44" s="105">
        <v>244</v>
      </c>
      <c r="G44" s="106">
        <v>317</v>
      </c>
      <c r="H44" s="94" t="s">
        <v>24</v>
      </c>
      <c r="I44" s="105">
        <v>268</v>
      </c>
      <c r="J44" s="75"/>
      <c r="K44" s="76"/>
      <c r="L44" s="84"/>
      <c r="M44" s="106">
        <v>257</v>
      </c>
      <c r="N44" s="94" t="s">
        <v>24</v>
      </c>
      <c r="O44" s="105">
        <v>333</v>
      </c>
      <c r="P44" s="154">
        <f>D44+G44+M44</f>
        <v>912</v>
      </c>
      <c r="Q44" s="96" t="s">
        <v>24</v>
      </c>
      <c r="R44" s="157">
        <f>F44+I44+O44</f>
        <v>845</v>
      </c>
      <c r="S44" s="161"/>
      <c r="T44" s="85"/>
      <c r="U44" s="165"/>
      <c r="V44" s="169"/>
      <c r="W44" s="87"/>
      <c r="X44" s="173"/>
      <c r="Y44" s="207"/>
      <c r="Z44" s="201"/>
      <c r="AA44" s="153">
        <f>P44+AA71</f>
        <v>1730</v>
      </c>
      <c r="AB44" s="182" t="s">
        <v>24</v>
      </c>
      <c r="AC44" s="156">
        <f>R44+AC71</f>
        <v>1534</v>
      </c>
      <c r="AD44" s="160"/>
      <c r="AE44" s="160"/>
      <c r="AF44" s="164"/>
      <c r="AG44" s="168"/>
      <c r="AH44" s="186"/>
      <c r="AI44" s="172"/>
      <c r="AJ44" s="207"/>
      <c r="AK44" s="201"/>
    </row>
    <row r="45" spans="2:37" ht="19.5" customHeight="1">
      <c r="B45" s="202" t="s">
        <v>39</v>
      </c>
      <c r="C45" s="130"/>
      <c r="D45" s="101">
        <v>7</v>
      </c>
      <c r="E45" s="89" t="s">
        <v>24</v>
      </c>
      <c r="F45" s="102">
        <v>0</v>
      </c>
      <c r="G45" s="101">
        <v>6</v>
      </c>
      <c r="H45" s="89" t="s">
        <v>24</v>
      </c>
      <c r="I45" s="102">
        <v>1</v>
      </c>
      <c r="J45" s="101">
        <v>7</v>
      </c>
      <c r="K45" s="89" t="s">
        <v>24</v>
      </c>
      <c r="L45" s="102">
        <v>0</v>
      </c>
      <c r="M45" s="70"/>
      <c r="N45" s="71"/>
      <c r="O45" s="78"/>
      <c r="P45" s="90"/>
      <c r="Q45" s="124"/>
      <c r="R45" s="92"/>
      <c r="S45" s="158"/>
      <c r="T45" s="124"/>
      <c r="U45" s="162"/>
      <c r="V45" s="166">
        <f>D45+G45+J45</f>
        <v>20</v>
      </c>
      <c r="W45" s="125" t="s">
        <v>24</v>
      </c>
      <c r="X45" s="170">
        <f>F45+I45+L45</f>
        <v>1</v>
      </c>
      <c r="Y45" s="205">
        <v>9</v>
      </c>
      <c r="Z45" s="199" t="s">
        <v>44</v>
      </c>
      <c r="AA45" s="90"/>
      <c r="AB45" s="91"/>
      <c r="AC45" s="92"/>
      <c r="AD45" s="158"/>
      <c r="AE45" s="158"/>
      <c r="AF45" s="162"/>
      <c r="AG45" s="166">
        <v>38</v>
      </c>
      <c r="AH45" s="184" t="s">
        <v>24</v>
      </c>
      <c r="AI45" s="170">
        <f>X45+AI72</f>
        <v>4</v>
      </c>
      <c r="AJ45" s="206">
        <v>18</v>
      </c>
      <c r="AK45" s="199" t="s">
        <v>44</v>
      </c>
    </row>
    <row r="46" spans="2:37" ht="19.5" customHeight="1">
      <c r="B46" s="203"/>
      <c r="C46" s="129" t="s">
        <v>5</v>
      </c>
      <c r="D46" s="103">
        <v>14</v>
      </c>
      <c r="E46" s="93" t="s">
        <v>24</v>
      </c>
      <c r="F46" s="104">
        <v>0</v>
      </c>
      <c r="G46" s="103">
        <v>13</v>
      </c>
      <c r="H46" s="93" t="s">
        <v>24</v>
      </c>
      <c r="I46" s="104">
        <v>3</v>
      </c>
      <c r="J46" s="103">
        <v>14</v>
      </c>
      <c r="K46" s="93" t="s">
        <v>24</v>
      </c>
      <c r="L46" s="104">
        <v>2</v>
      </c>
      <c r="M46" s="72"/>
      <c r="N46" s="73"/>
      <c r="O46" s="74"/>
      <c r="P46" s="152"/>
      <c r="Q46" s="81"/>
      <c r="R46" s="155"/>
      <c r="S46" s="159">
        <f>D46+G46+J46</f>
        <v>41</v>
      </c>
      <c r="T46" s="97" t="s">
        <v>24</v>
      </c>
      <c r="U46" s="163">
        <f>F46+I46+L46</f>
        <v>5</v>
      </c>
      <c r="V46" s="167"/>
      <c r="W46" s="83"/>
      <c r="X46" s="171"/>
      <c r="Y46" s="206"/>
      <c r="Z46" s="200"/>
      <c r="AA46" s="152"/>
      <c r="AB46" s="181"/>
      <c r="AC46" s="155"/>
      <c r="AD46" s="159">
        <f>S46+AD73</f>
        <v>79</v>
      </c>
      <c r="AE46" s="141" t="s">
        <v>24</v>
      </c>
      <c r="AF46" s="163">
        <f>U46+AF73</f>
        <v>13</v>
      </c>
      <c r="AG46" s="167"/>
      <c r="AH46" s="185"/>
      <c r="AI46" s="171"/>
      <c r="AJ46" s="206"/>
      <c r="AK46" s="200"/>
    </row>
    <row r="47" spans="2:37" ht="16.5" customHeight="1" thickBot="1">
      <c r="B47" s="204"/>
      <c r="C47" s="131"/>
      <c r="D47" s="107">
        <v>295</v>
      </c>
      <c r="E47" s="108" t="s">
        <v>24</v>
      </c>
      <c r="F47" s="109">
        <v>146</v>
      </c>
      <c r="G47" s="107">
        <v>325</v>
      </c>
      <c r="H47" s="108" t="s">
        <v>24</v>
      </c>
      <c r="I47" s="109">
        <v>239</v>
      </c>
      <c r="J47" s="107">
        <v>333</v>
      </c>
      <c r="K47" s="108" t="s">
        <v>24</v>
      </c>
      <c r="L47" s="109">
        <v>257</v>
      </c>
      <c r="M47" s="75"/>
      <c r="N47" s="76"/>
      <c r="O47" s="84"/>
      <c r="P47" s="154">
        <f>D47+G47+J47</f>
        <v>953</v>
      </c>
      <c r="Q47" s="96" t="s">
        <v>24</v>
      </c>
      <c r="R47" s="157">
        <f>F47+I47+L47</f>
        <v>642</v>
      </c>
      <c r="S47" s="161"/>
      <c r="T47" s="85"/>
      <c r="U47" s="86"/>
      <c r="V47" s="169"/>
      <c r="W47" s="87"/>
      <c r="X47" s="173"/>
      <c r="Y47" s="207"/>
      <c r="Z47" s="201"/>
      <c r="AA47" s="154">
        <f>P47+AA74</f>
        <v>1881</v>
      </c>
      <c r="AB47" s="183" t="s">
        <v>24</v>
      </c>
      <c r="AC47" s="157">
        <f>R47+AC74</f>
        <v>1255</v>
      </c>
      <c r="AD47" s="161"/>
      <c r="AE47" s="161"/>
      <c r="AF47" s="165"/>
      <c r="AG47" s="169"/>
      <c r="AH47" s="187"/>
      <c r="AI47" s="173"/>
      <c r="AJ47" s="207"/>
      <c r="AK47" s="201"/>
    </row>
    <row r="48" spans="16:35" ht="16.5" customHeight="1">
      <c r="P48" s="191">
        <f>SUM(P36:P47)</f>
        <v>3284</v>
      </c>
      <c r="Q48" s="191"/>
      <c r="R48" s="192">
        <f>SUM(R36:R47)</f>
        <v>3284</v>
      </c>
      <c r="S48" s="191">
        <f>SUM(S36:S47)</f>
        <v>95</v>
      </c>
      <c r="T48" s="191"/>
      <c r="U48" s="192">
        <f>SUM(U36:U47)</f>
        <v>95</v>
      </c>
      <c r="V48" s="191">
        <f>SUM(V36:V47)</f>
        <v>42</v>
      </c>
      <c r="W48" s="191"/>
      <c r="X48" s="192">
        <f>SUM(X36:X47)</f>
        <v>42</v>
      </c>
      <c r="AA48" s="191">
        <f>SUM(AA36:AA47)</f>
        <v>6227</v>
      </c>
      <c r="AB48" s="191"/>
      <c r="AC48" s="192">
        <f>SUM(AC36:AC47)</f>
        <v>6227</v>
      </c>
      <c r="AD48" s="191">
        <f>SUM(AD36:AD47)</f>
        <v>185</v>
      </c>
      <c r="AE48" s="191"/>
      <c r="AF48" s="192">
        <f>SUM(AF36:AF47)</f>
        <v>185</v>
      </c>
      <c r="AG48" s="191">
        <f>SUM(AG36:AG47)</f>
        <v>84</v>
      </c>
      <c r="AH48" s="191"/>
      <c r="AI48" s="192">
        <f>SUM(AI36:AI47)</f>
        <v>84</v>
      </c>
    </row>
    <row r="49" spans="3:15" ht="12.75">
      <c r="C49" s="110" t="s">
        <v>34</v>
      </c>
      <c r="D49" s="198" t="s">
        <v>35</v>
      </c>
      <c r="E49" s="198"/>
      <c r="F49" s="198"/>
      <c r="G49" s="198" t="s">
        <v>38</v>
      </c>
      <c r="H49" s="198"/>
      <c r="I49" s="198"/>
      <c r="J49" s="198" t="s">
        <v>37</v>
      </c>
      <c r="K49" s="198"/>
      <c r="L49" s="198"/>
      <c r="M49" s="198"/>
      <c r="N49" s="198"/>
      <c r="O49" s="198"/>
    </row>
    <row r="50" spans="4:15" ht="18">
      <c r="D50" s="112">
        <v>1</v>
      </c>
      <c r="E50" s="111" t="s">
        <v>36</v>
      </c>
      <c r="F50" s="112">
        <v>4</v>
      </c>
      <c r="G50" s="112">
        <v>4</v>
      </c>
      <c r="H50" s="111" t="s">
        <v>36</v>
      </c>
      <c r="I50" s="112">
        <v>3</v>
      </c>
      <c r="J50" s="112">
        <v>2</v>
      </c>
      <c r="K50" s="111" t="s">
        <v>36</v>
      </c>
      <c r="L50" s="112">
        <v>4</v>
      </c>
      <c r="M50" s="112"/>
      <c r="N50" s="111"/>
      <c r="O50" s="112"/>
    </row>
    <row r="51" spans="4:15" ht="18">
      <c r="D51" s="112">
        <v>2</v>
      </c>
      <c r="E51" s="111" t="s">
        <v>36</v>
      </c>
      <c r="F51" s="112">
        <v>3</v>
      </c>
      <c r="G51" s="112">
        <v>1</v>
      </c>
      <c r="H51" s="111" t="s">
        <v>36</v>
      </c>
      <c r="I51" s="112">
        <v>2</v>
      </c>
      <c r="J51" s="112">
        <v>3</v>
      </c>
      <c r="K51" s="111" t="s">
        <v>36</v>
      </c>
      <c r="L51" s="112">
        <v>1</v>
      </c>
      <c r="M51" s="112"/>
      <c r="N51" s="111"/>
      <c r="O51" s="112"/>
    </row>
    <row r="52" spans="4:15" ht="18">
      <c r="D52" s="112"/>
      <c r="E52" s="111"/>
      <c r="F52" s="112"/>
      <c r="G52" s="112"/>
      <c r="H52" s="111"/>
      <c r="I52" s="112"/>
      <c r="J52" s="112"/>
      <c r="K52" s="111"/>
      <c r="L52" s="112"/>
      <c r="M52" s="112"/>
      <c r="N52" s="111"/>
      <c r="O52" s="112"/>
    </row>
    <row r="56" spans="2:34" ht="33.75">
      <c r="B56" s="234" t="s">
        <v>49</v>
      </c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178" t="s">
        <v>68</v>
      </c>
      <c r="AB56" s="178"/>
      <c r="AC56" s="178"/>
      <c r="AD56" s="178"/>
      <c r="AE56" s="178"/>
      <c r="AF56" s="178"/>
      <c r="AG56" s="178"/>
      <c r="AH56" s="177"/>
    </row>
    <row r="57" spans="2:26" ht="23.25">
      <c r="B57" s="209" t="s">
        <v>67</v>
      </c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</row>
    <row r="58" ht="13.5" thickBot="1"/>
    <row r="59" spans="2:37" ht="12.75" customHeight="1">
      <c r="B59" s="70"/>
      <c r="C59" s="71"/>
      <c r="D59" s="235" t="s">
        <v>44</v>
      </c>
      <c r="E59" s="236"/>
      <c r="F59" s="237"/>
      <c r="G59" s="235" t="s">
        <v>43</v>
      </c>
      <c r="H59" s="236"/>
      <c r="I59" s="237"/>
      <c r="J59" s="235" t="s">
        <v>40</v>
      </c>
      <c r="K59" s="236"/>
      <c r="L59" s="237"/>
      <c r="M59" s="235" t="s">
        <v>39</v>
      </c>
      <c r="N59" s="236"/>
      <c r="O59" s="237"/>
      <c r="P59" s="216" t="s">
        <v>46</v>
      </c>
      <c r="Q59" s="217"/>
      <c r="R59" s="217"/>
      <c r="S59" s="217"/>
      <c r="T59" s="217"/>
      <c r="U59" s="217"/>
      <c r="V59" s="217"/>
      <c r="W59" s="217"/>
      <c r="X59" s="217"/>
      <c r="Y59" s="217"/>
      <c r="Z59" s="218"/>
      <c r="AA59" s="225" t="s">
        <v>32</v>
      </c>
      <c r="AB59" s="226"/>
      <c r="AC59" s="226"/>
      <c r="AD59" s="226"/>
      <c r="AE59" s="226"/>
      <c r="AF59" s="226"/>
      <c r="AG59" s="226"/>
      <c r="AH59" s="226"/>
      <c r="AI59" s="226"/>
      <c r="AJ59" s="226"/>
      <c r="AK59" s="227"/>
    </row>
    <row r="60" spans="2:37" ht="12.75" customHeight="1">
      <c r="B60" s="72"/>
      <c r="C60" s="73"/>
      <c r="D60" s="238"/>
      <c r="E60" s="239"/>
      <c r="F60" s="240"/>
      <c r="G60" s="238"/>
      <c r="H60" s="239"/>
      <c r="I60" s="240"/>
      <c r="J60" s="238"/>
      <c r="K60" s="239"/>
      <c r="L60" s="240"/>
      <c r="M60" s="238"/>
      <c r="N60" s="239"/>
      <c r="O60" s="240"/>
      <c r="P60" s="219"/>
      <c r="Q60" s="220"/>
      <c r="R60" s="220"/>
      <c r="S60" s="220"/>
      <c r="T60" s="220"/>
      <c r="U60" s="220"/>
      <c r="V60" s="220"/>
      <c r="W60" s="220"/>
      <c r="X60" s="220"/>
      <c r="Y60" s="220"/>
      <c r="Z60" s="221"/>
      <c r="AA60" s="228"/>
      <c r="AB60" s="229"/>
      <c r="AC60" s="229"/>
      <c r="AD60" s="229"/>
      <c r="AE60" s="229"/>
      <c r="AF60" s="229"/>
      <c r="AG60" s="229"/>
      <c r="AH60" s="229"/>
      <c r="AI60" s="229"/>
      <c r="AJ60" s="229"/>
      <c r="AK60" s="230"/>
    </row>
    <row r="61" spans="2:37" ht="13.5" customHeight="1" thickBot="1">
      <c r="B61" s="72"/>
      <c r="C61" s="73"/>
      <c r="D61" s="238"/>
      <c r="E61" s="239"/>
      <c r="F61" s="240"/>
      <c r="G61" s="238"/>
      <c r="H61" s="239"/>
      <c r="I61" s="240"/>
      <c r="J61" s="238"/>
      <c r="K61" s="239"/>
      <c r="L61" s="240"/>
      <c r="M61" s="238"/>
      <c r="N61" s="239"/>
      <c r="O61" s="240"/>
      <c r="P61" s="222"/>
      <c r="Q61" s="223"/>
      <c r="R61" s="223"/>
      <c r="S61" s="223"/>
      <c r="T61" s="223"/>
      <c r="U61" s="223"/>
      <c r="V61" s="223"/>
      <c r="W61" s="223"/>
      <c r="X61" s="223"/>
      <c r="Y61" s="223"/>
      <c r="Z61" s="224"/>
      <c r="AA61" s="231"/>
      <c r="AB61" s="232"/>
      <c r="AC61" s="232"/>
      <c r="AD61" s="232"/>
      <c r="AE61" s="232"/>
      <c r="AF61" s="232"/>
      <c r="AG61" s="232"/>
      <c r="AH61" s="232"/>
      <c r="AI61" s="232"/>
      <c r="AJ61" s="232"/>
      <c r="AK61" s="233"/>
    </row>
    <row r="62" spans="2:37" ht="13.5" customHeight="1" thickBot="1">
      <c r="B62" s="75"/>
      <c r="C62" s="76"/>
      <c r="D62" s="241"/>
      <c r="E62" s="242"/>
      <c r="F62" s="243"/>
      <c r="G62" s="241"/>
      <c r="H62" s="242"/>
      <c r="I62" s="243"/>
      <c r="J62" s="241"/>
      <c r="K62" s="242"/>
      <c r="L62" s="243"/>
      <c r="M62" s="241"/>
      <c r="N62" s="242"/>
      <c r="O62" s="243"/>
      <c r="P62" s="210" t="s">
        <v>25</v>
      </c>
      <c r="Q62" s="211"/>
      <c r="R62" s="212"/>
      <c r="S62" s="210" t="s">
        <v>31</v>
      </c>
      <c r="T62" s="211"/>
      <c r="U62" s="212"/>
      <c r="V62" s="208" t="s">
        <v>26</v>
      </c>
      <c r="W62" s="208"/>
      <c r="X62" s="208"/>
      <c r="Y62" s="77" t="s">
        <v>27</v>
      </c>
      <c r="Z62" s="77" t="s">
        <v>28</v>
      </c>
      <c r="AA62" s="210" t="s">
        <v>25</v>
      </c>
      <c r="AB62" s="211"/>
      <c r="AC62" s="212"/>
      <c r="AD62" s="210" t="s">
        <v>31</v>
      </c>
      <c r="AE62" s="211"/>
      <c r="AF62" s="212"/>
      <c r="AG62" s="208" t="s">
        <v>26</v>
      </c>
      <c r="AH62" s="208"/>
      <c r="AI62" s="208"/>
      <c r="AJ62" s="77" t="s">
        <v>27</v>
      </c>
      <c r="AK62" s="77" t="s">
        <v>28</v>
      </c>
    </row>
    <row r="63" spans="2:37" ht="19.5" customHeight="1">
      <c r="B63" s="202" t="s">
        <v>44</v>
      </c>
      <c r="C63" s="130"/>
      <c r="D63" s="70"/>
      <c r="E63" s="71"/>
      <c r="F63" s="78"/>
      <c r="G63" s="134">
        <v>1</v>
      </c>
      <c r="H63" s="135" t="s">
        <v>24</v>
      </c>
      <c r="I63" s="136">
        <v>6</v>
      </c>
      <c r="J63" s="134">
        <v>0</v>
      </c>
      <c r="K63" s="135" t="s">
        <v>24</v>
      </c>
      <c r="L63" s="136">
        <v>7</v>
      </c>
      <c r="M63" s="134">
        <v>0</v>
      </c>
      <c r="N63" s="135" t="s">
        <v>24</v>
      </c>
      <c r="O63" s="136">
        <v>7</v>
      </c>
      <c r="P63" s="188"/>
      <c r="Q63" s="124"/>
      <c r="R63" s="92"/>
      <c r="S63" s="158"/>
      <c r="T63" s="124"/>
      <c r="U63" s="162"/>
      <c r="V63" s="166">
        <f>G63+J63+M63</f>
        <v>1</v>
      </c>
      <c r="W63" s="125" t="s">
        <v>24</v>
      </c>
      <c r="X63" s="170">
        <f>I63+L63+O63</f>
        <v>20</v>
      </c>
      <c r="Y63" s="205">
        <v>3</v>
      </c>
      <c r="Z63" s="213" t="s">
        <v>39</v>
      </c>
      <c r="AA63" s="90"/>
      <c r="AB63" s="91"/>
      <c r="AC63" s="92"/>
      <c r="AD63" s="158"/>
      <c r="AE63" s="91"/>
      <c r="AF63" s="162"/>
      <c r="AG63" s="166">
        <f>0+V63</f>
        <v>1</v>
      </c>
      <c r="AH63" s="88" t="s">
        <v>24</v>
      </c>
      <c r="AI63" s="170">
        <f>0+X63</f>
        <v>20</v>
      </c>
      <c r="AJ63" s="205">
        <f>0+Y63</f>
        <v>3</v>
      </c>
      <c r="AK63" s="213" t="s">
        <v>39</v>
      </c>
    </row>
    <row r="64" spans="2:37" ht="19.5" customHeight="1">
      <c r="B64" s="203"/>
      <c r="C64" s="129" t="s">
        <v>33</v>
      </c>
      <c r="D64" s="72"/>
      <c r="E64" s="73"/>
      <c r="F64" s="74"/>
      <c r="G64" s="140">
        <v>3</v>
      </c>
      <c r="H64" s="141" t="s">
        <v>24</v>
      </c>
      <c r="I64" s="142">
        <v>12</v>
      </c>
      <c r="J64" s="140">
        <v>0</v>
      </c>
      <c r="K64" s="141" t="s">
        <v>24</v>
      </c>
      <c r="L64" s="142">
        <v>14</v>
      </c>
      <c r="M64" s="140">
        <v>0</v>
      </c>
      <c r="N64" s="141" t="s">
        <v>24</v>
      </c>
      <c r="O64" s="142">
        <v>14</v>
      </c>
      <c r="P64" s="189"/>
      <c r="Q64" s="81"/>
      <c r="R64" s="155"/>
      <c r="S64" s="159">
        <f>G64+J64+M64</f>
        <v>3</v>
      </c>
      <c r="T64" s="97" t="s">
        <v>24</v>
      </c>
      <c r="U64" s="163">
        <f>I64+L64+O64</f>
        <v>40</v>
      </c>
      <c r="V64" s="167"/>
      <c r="W64" s="83"/>
      <c r="X64" s="171"/>
      <c r="Y64" s="206"/>
      <c r="Z64" s="214"/>
      <c r="AA64" s="152"/>
      <c r="AB64" s="81"/>
      <c r="AC64" s="155"/>
      <c r="AD64" s="159">
        <f>0+S64</f>
        <v>3</v>
      </c>
      <c r="AE64" s="97" t="s">
        <v>24</v>
      </c>
      <c r="AF64" s="163">
        <f>0+U64</f>
        <v>40</v>
      </c>
      <c r="AG64" s="167"/>
      <c r="AH64" s="83"/>
      <c r="AI64" s="171"/>
      <c r="AJ64" s="206"/>
      <c r="AK64" s="214"/>
    </row>
    <row r="65" spans="2:37" ht="19.5" customHeight="1" thickBot="1">
      <c r="B65" s="203"/>
      <c r="C65" s="132"/>
      <c r="D65" s="72"/>
      <c r="E65" s="73"/>
      <c r="F65" s="79"/>
      <c r="G65" s="143">
        <v>233</v>
      </c>
      <c r="H65" s="144" t="s">
        <v>24</v>
      </c>
      <c r="I65" s="145">
        <v>274</v>
      </c>
      <c r="J65" s="143">
        <v>139</v>
      </c>
      <c r="K65" s="144" t="s">
        <v>24</v>
      </c>
      <c r="L65" s="145">
        <v>294</v>
      </c>
      <c r="M65" s="143">
        <v>139</v>
      </c>
      <c r="N65" s="144" t="s">
        <v>24</v>
      </c>
      <c r="O65" s="145">
        <v>294</v>
      </c>
      <c r="P65" s="153">
        <f>G65+J65+M65</f>
        <v>511</v>
      </c>
      <c r="Q65" s="95" t="s">
        <v>24</v>
      </c>
      <c r="R65" s="156">
        <f>I65+L65+O65</f>
        <v>862</v>
      </c>
      <c r="S65" s="160"/>
      <c r="T65" s="80"/>
      <c r="U65" s="164"/>
      <c r="V65" s="168"/>
      <c r="W65" s="82"/>
      <c r="X65" s="172"/>
      <c r="Y65" s="206"/>
      <c r="Z65" s="214"/>
      <c r="AA65" s="153">
        <f>P65</f>
        <v>511</v>
      </c>
      <c r="AB65" s="95" t="s">
        <v>24</v>
      </c>
      <c r="AC65" s="156">
        <f>0+R65</f>
        <v>862</v>
      </c>
      <c r="AD65" s="160"/>
      <c r="AE65" s="80"/>
      <c r="AF65" s="164"/>
      <c r="AG65" s="168"/>
      <c r="AH65" s="82"/>
      <c r="AI65" s="172"/>
      <c r="AJ65" s="206"/>
      <c r="AK65" s="214"/>
    </row>
    <row r="66" spans="2:37" ht="19.5" customHeight="1">
      <c r="B66" s="202" t="s">
        <v>43</v>
      </c>
      <c r="C66" s="130"/>
      <c r="D66" s="134">
        <f>I63</f>
        <v>6</v>
      </c>
      <c r="E66" s="135" t="s">
        <v>24</v>
      </c>
      <c r="F66" s="136">
        <f>G63</f>
        <v>1</v>
      </c>
      <c r="G66" s="137"/>
      <c r="H66" s="138"/>
      <c r="I66" s="139"/>
      <c r="J66" s="134">
        <v>3</v>
      </c>
      <c r="K66" s="135" t="s">
        <v>24</v>
      </c>
      <c r="L66" s="136">
        <v>4</v>
      </c>
      <c r="M66" s="134">
        <v>2</v>
      </c>
      <c r="N66" s="135" t="s">
        <v>24</v>
      </c>
      <c r="O66" s="136">
        <v>5</v>
      </c>
      <c r="P66" s="90"/>
      <c r="Q66" s="124"/>
      <c r="R66" s="92"/>
      <c r="S66" s="158"/>
      <c r="T66" s="124"/>
      <c r="U66" s="162"/>
      <c r="V66" s="166">
        <f>D66+J66+M66</f>
        <v>11</v>
      </c>
      <c r="W66" s="125" t="s">
        <v>24</v>
      </c>
      <c r="X66" s="170">
        <f>F66+L66+O66</f>
        <v>10</v>
      </c>
      <c r="Y66" s="205">
        <v>5</v>
      </c>
      <c r="Z66" s="213" t="s">
        <v>40</v>
      </c>
      <c r="AA66" s="90"/>
      <c r="AB66" s="91"/>
      <c r="AC66" s="92"/>
      <c r="AD66" s="158"/>
      <c r="AE66" s="91"/>
      <c r="AF66" s="162"/>
      <c r="AG66" s="166">
        <f>0+V66</f>
        <v>11</v>
      </c>
      <c r="AH66" s="88" t="s">
        <v>24</v>
      </c>
      <c r="AI66" s="170">
        <f>0+X66</f>
        <v>10</v>
      </c>
      <c r="AJ66" s="205">
        <f>0+Y66</f>
        <v>5</v>
      </c>
      <c r="AK66" s="213" t="s">
        <v>40</v>
      </c>
    </row>
    <row r="67" spans="2:37" ht="19.5" customHeight="1">
      <c r="B67" s="203"/>
      <c r="C67" s="129" t="s">
        <v>61</v>
      </c>
      <c r="D67" s="140">
        <f>I64</f>
        <v>12</v>
      </c>
      <c r="E67" s="141" t="s">
        <v>24</v>
      </c>
      <c r="F67" s="142">
        <f>G64</f>
        <v>3</v>
      </c>
      <c r="G67" s="146"/>
      <c r="H67" s="147"/>
      <c r="I67" s="148"/>
      <c r="J67" s="140">
        <v>7</v>
      </c>
      <c r="K67" s="141" t="s">
        <v>24</v>
      </c>
      <c r="L67" s="142">
        <v>8</v>
      </c>
      <c r="M67" s="140">
        <v>4</v>
      </c>
      <c r="N67" s="141" t="s">
        <v>24</v>
      </c>
      <c r="O67" s="142">
        <v>11</v>
      </c>
      <c r="P67" s="152"/>
      <c r="Q67" s="81"/>
      <c r="R67" s="155"/>
      <c r="S67" s="159">
        <f>D67+J67+M67</f>
        <v>23</v>
      </c>
      <c r="T67" s="97" t="s">
        <v>24</v>
      </c>
      <c r="U67" s="163">
        <f>F67+L67+O67</f>
        <v>22</v>
      </c>
      <c r="V67" s="167"/>
      <c r="W67" s="83"/>
      <c r="X67" s="171"/>
      <c r="Y67" s="206"/>
      <c r="Z67" s="214"/>
      <c r="AA67" s="152"/>
      <c r="AB67" s="81"/>
      <c r="AC67" s="155"/>
      <c r="AD67" s="159">
        <f>0+S67</f>
        <v>23</v>
      </c>
      <c r="AE67" s="97" t="s">
        <v>24</v>
      </c>
      <c r="AF67" s="163">
        <f>0+U67</f>
        <v>22</v>
      </c>
      <c r="AG67" s="167"/>
      <c r="AH67" s="83"/>
      <c r="AI67" s="171"/>
      <c r="AJ67" s="206"/>
      <c r="AK67" s="214"/>
    </row>
    <row r="68" spans="2:37" ht="19.5" customHeight="1" thickBot="1">
      <c r="B68" s="204"/>
      <c r="C68" s="131"/>
      <c r="D68" s="143">
        <f>I65</f>
        <v>274</v>
      </c>
      <c r="E68" s="144" t="s">
        <v>24</v>
      </c>
      <c r="F68" s="145">
        <f>G65</f>
        <v>233</v>
      </c>
      <c r="G68" s="149"/>
      <c r="H68" s="150"/>
      <c r="I68" s="151"/>
      <c r="J68" s="143">
        <v>212</v>
      </c>
      <c r="K68" s="144" t="s">
        <v>24</v>
      </c>
      <c r="L68" s="145">
        <v>250</v>
      </c>
      <c r="M68" s="143">
        <v>200</v>
      </c>
      <c r="N68" s="144" t="s">
        <v>24</v>
      </c>
      <c r="O68" s="145">
        <v>296</v>
      </c>
      <c r="P68" s="154">
        <f>D68+J68+M68</f>
        <v>686</v>
      </c>
      <c r="Q68" s="96" t="s">
        <v>24</v>
      </c>
      <c r="R68" s="157">
        <f>F68+L68+O68</f>
        <v>779</v>
      </c>
      <c r="S68" s="161"/>
      <c r="T68" s="85"/>
      <c r="U68" s="165"/>
      <c r="V68" s="169"/>
      <c r="W68" s="87"/>
      <c r="X68" s="173"/>
      <c r="Y68" s="207"/>
      <c r="Z68" s="215"/>
      <c r="AA68" s="153">
        <f>P68</f>
        <v>686</v>
      </c>
      <c r="AB68" s="95" t="s">
        <v>24</v>
      </c>
      <c r="AC68" s="156">
        <f>0+R68</f>
        <v>779</v>
      </c>
      <c r="AD68" s="160"/>
      <c r="AE68" s="80"/>
      <c r="AF68" s="164"/>
      <c r="AG68" s="168"/>
      <c r="AH68" s="82"/>
      <c r="AI68" s="172"/>
      <c r="AJ68" s="206"/>
      <c r="AK68" s="215"/>
    </row>
    <row r="69" spans="2:37" ht="19.5" customHeight="1">
      <c r="B69" s="202" t="s">
        <v>40</v>
      </c>
      <c r="C69" s="130"/>
      <c r="D69" s="123">
        <v>7</v>
      </c>
      <c r="E69" s="135" t="s">
        <v>24</v>
      </c>
      <c r="F69" s="136">
        <v>0</v>
      </c>
      <c r="G69" s="134">
        <v>4</v>
      </c>
      <c r="H69" s="135" t="s">
        <v>24</v>
      </c>
      <c r="I69" s="136">
        <v>3</v>
      </c>
      <c r="J69" s="137"/>
      <c r="K69" s="138"/>
      <c r="L69" s="139"/>
      <c r="M69" s="134">
        <v>1</v>
      </c>
      <c r="N69" s="135" t="s">
        <v>24</v>
      </c>
      <c r="O69" s="136">
        <v>6</v>
      </c>
      <c r="P69" s="90"/>
      <c r="Q69" s="124"/>
      <c r="R69" s="92"/>
      <c r="S69" s="158"/>
      <c r="T69" s="124"/>
      <c r="U69" s="162"/>
      <c r="V69" s="166">
        <f>D69+G69+M69</f>
        <v>12</v>
      </c>
      <c r="W69" s="125" t="s">
        <v>24</v>
      </c>
      <c r="X69" s="170">
        <f>F69+I69+O69</f>
        <v>9</v>
      </c>
      <c r="Y69" s="205">
        <v>7</v>
      </c>
      <c r="Z69" s="213" t="s">
        <v>43</v>
      </c>
      <c r="AA69" s="90"/>
      <c r="AB69" s="91"/>
      <c r="AC69" s="92"/>
      <c r="AD69" s="158"/>
      <c r="AE69" s="91"/>
      <c r="AF69" s="162"/>
      <c r="AG69" s="166">
        <f>0+V69</f>
        <v>12</v>
      </c>
      <c r="AH69" s="88" t="s">
        <v>24</v>
      </c>
      <c r="AI69" s="170">
        <f>0+X69</f>
        <v>9</v>
      </c>
      <c r="AJ69" s="205">
        <f>0+Y69</f>
        <v>7</v>
      </c>
      <c r="AK69" s="213" t="s">
        <v>43</v>
      </c>
    </row>
    <row r="70" spans="2:37" ht="19.5" customHeight="1">
      <c r="B70" s="203"/>
      <c r="C70" s="129" t="s">
        <v>60</v>
      </c>
      <c r="D70" s="140">
        <v>14</v>
      </c>
      <c r="E70" s="141" t="s">
        <v>24</v>
      </c>
      <c r="F70" s="142">
        <v>0</v>
      </c>
      <c r="G70" s="140">
        <v>8</v>
      </c>
      <c r="H70" s="141" t="s">
        <v>24</v>
      </c>
      <c r="I70" s="142">
        <v>7</v>
      </c>
      <c r="J70" s="146"/>
      <c r="K70" s="147"/>
      <c r="L70" s="148"/>
      <c r="M70" s="140">
        <v>4</v>
      </c>
      <c r="N70" s="141" t="s">
        <v>24</v>
      </c>
      <c r="O70" s="142">
        <v>13</v>
      </c>
      <c r="P70" s="152"/>
      <c r="Q70" s="81"/>
      <c r="R70" s="155"/>
      <c r="S70" s="159">
        <f>D70+G70+M70</f>
        <v>26</v>
      </c>
      <c r="T70" s="97" t="s">
        <v>24</v>
      </c>
      <c r="U70" s="163">
        <f>F70+I70+O70</f>
        <v>20</v>
      </c>
      <c r="V70" s="167"/>
      <c r="W70" s="83"/>
      <c r="X70" s="171"/>
      <c r="Y70" s="206"/>
      <c r="Z70" s="214"/>
      <c r="AA70" s="152"/>
      <c r="AB70" s="81"/>
      <c r="AC70" s="155"/>
      <c r="AD70" s="159">
        <f>0+S70</f>
        <v>26</v>
      </c>
      <c r="AE70" s="97" t="s">
        <v>24</v>
      </c>
      <c r="AF70" s="163">
        <f>0+U70</f>
        <v>20</v>
      </c>
      <c r="AG70" s="167"/>
      <c r="AH70" s="83"/>
      <c r="AI70" s="171"/>
      <c r="AJ70" s="206"/>
      <c r="AK70" s="214"/>
    </row>
    <row r="71" spans="2:37" ht="19.5" customHeight="1" thickBot="1">
      <c r="B71" s="204"/>
      <c r="C71" s="131"/>
      <c r="D71" s="143">
        <f>L65</f>
        <v>294</v>
      </c>
      <c r="E71" s="144" t="s">
        <v>24</v>
      </c>
      <c r="F71" s="145">
        <f>J65</f>
        <v>139</v>
      </c>
      <c r="G71" s="143">
        <f>L68</f>
        <v>250</v>
      </c>
      <c r="H71" s="144" t="s">
        <v>24</v>
      </c>
      <c r="I71" s="145">
        <f>J68</f>
        <v>212</v>
      </c>
      <c r="J71" s="149"/>
      <c r="K71" s="150"/>
      <c r="L71" s="151"/>
      <c r="M71" s="143">
        <v>274</v>
      </c>
      <c r="N71" s="144" t="s">
        <v>24</v>
      </c>
      <c r="O71" s="145">
        <v>338</v>
      </c>
      <c r="P71" s="154">
        <f>D71+G71+M71</f>
        <v>818</v>
      </c>
      <c r="Q71" s="96" t="s">
        <v>24</v>
      </c>
      <c r="R71" s="157">
        <f>F71+I71+O71</f>
        <v>689</v>
      </c>
      <c r="S71" s="161"/>
      <c r="T71" s="85"/>
      <c r="U71" s="165"/>
      <c r="V71" s="169"/>
      <c r="W71" s="87"/>
      <c r="X71" s="173"/>
      <c r="Y71" s="207"/>
      <c r="Z71" s="215"/>
      <c r="AA71" s="153">
        <f>P71</f>
        <v>818</v>
      </c>
      <c r="AB71" s="95" t="s">
        <v>24</v>
      </c>
      <c r="AC71" s="156">
        <f>0+R71</f>
        <v>689</v>
      </c>
      <c r="AD71" s="160"/>
      <c r="AE71" s="80"/>
      <c r="AF71" s="164"/>
      <c r="AG71" s="168"/>
      <c r="AH71" s="82"/>
      <c r="AI71" s="172"/>
      <c r="AJ71" s="206"/>
      <c r="AK71" s="215"/>
    </row>
    <row r="72" spans="2:37" ht="19.5" customHeight="1">
      <c r="B72" s="202" t="s">
        <v>39</v>
      </c>
      <c r="C72" s="130"/>
      <c r="D72" s="134">
        <f>O63</f>
        <v>7</v>
      </c>
      <c r="E72" s="135" t="s">
        <v>24</v>
      </c>
      <c r="F72" s="136">
        <f>M63</f>
        <v>0</v>
      </c>
      <c r="G72" s="134">
        <v>5</v>
      </c>
      <c r="H72" s="135" t="s">
        <v>24</v>
      </c>
      <c r="I72" s="136">
        <v>2</v>
      </c>
      <c r="J72" s="134">
        <v>6</v>
      </c>
      <c r="K72" s="135" t="s">
        <v>24</v>
      </c>
      <c r="L72" s="136">
        <v>1</v>
      </c>
      <c r="M72" s="126"/>
      <c r="N72" s="127"/>
      <c r="O72" s="128"/>
      <c r="P72" s="90"/>
      <c r="Q72" s="124"/>
      <c r="R72" s="92"/>
      <c r="S72" s="158"/>
      <c r="T72" s="124"/>
      <c r="U72" s="162"/>
      <c r="V72" s="166">
        <f>D72+G72+J72</f>
        <v>18</v>
      </c>
      <c r="W72" s="125" t="s">
        <v>24</v>
      </c>
      <c r="X72" s="170">
        <f>F72+I72+L72</f>
        <v>3</v>
      </c>
      <c r="Y72" s="205">
        <v>9</v>
      </c>
      <c r="Z72" s="213" t="s">
        <v>44</v>
      </c>
      <c r="AA72" s="90"/>
      <c r="AB72" s="91"/>
      <c r="AC72" s="92"/>
      <c r="AD72" s="158"/>
      <c r="AE72" s="91"/>
      <c r="AF72" s="162"/>
      <c r="AG72" s="166">
        <f>0+V72</f>
        <v>18</v>
      </c>
      <c r="AH72" s="88" t="s">
        <v>24</v>
      </c>
      <c r="AI72" s="170">
        <f>0+X72</f>
        <v>3</v>
      </c>
      <c r="AJ72" s="205">
        <f>0+Y72</f>
        <v>9</v>
      </c>
      <c r="AK72" s="213" t="s">
        <v>44</v>
      </c>
    </row>
    <row r="73" spans="2:37" ht="19.5" customHeight="1">
      <c r="B73" s="203"/>
      <c r="C73" s="129" t="s">
        <v>5</v>
      </c>
      <c r="D73" s="140">
        <f>O64</f>
        <v>14</v>
      </c>
      <c r="E73" s="141" t="s">
        <v>24</v>
      </c>
      <c r="F73" s="142">
        <f>M64</f>
        <v>0</v>
      </c>
      <c r="G73" s="140">
        <v>11</v>
      </c>
      <c r="H73" s="141" t="s">
        <v>24</v>
      </c>
      <c r="I73" s="142">
        <v>4</v>
      </c>
      <c r="J73" s="140">
        <v>13</v>
      </c>
      <c r="K73" s="141" t="s">
        <v>24</v>
      </c>
      <c r="L73" s="142">
        <v>4</v>
      </c>
      <c r="M73" s="120"/>
      <c r="N73" s="121"/>
      <c r="O73" s="122"/>
      <c r="P73" s="152"/>
      <c r="Q73" s="81"/>
      <c r="R73" s="155"/>
      <c r="S73" s="159">
        <f>D73+G73+J73</f>
        <v>38</v>
      </c>
      <c r="T73" s="97" t="s">
        <v>24</v>
      </c>
      <c r="U73" s="163">
        <f>F73+I73+L73</f>
        <v>8</v>
      </c>
      <c r="V73" s="167"/>
      <c r="W73" s="83"/>
      <c r="X73" s="171"/>
      <c r="Y73" s="206"/>
      <c r="Z73" s="214"/>
      <c r="AA73" s="152"/>
      <c r="AB73" s="81"/>
      <c r="AC73" s="155"/>
      <c r="AD73" s="159">
        <f>0+S73</f>
        <v>38</v>
      </c>
      <c r="AE73" s="97" t="s">
        <v>24</v>
      </c>
      <c r="AF73" s="163">
        <f>0+U73</f>
        <v>8</v>
      </c>
      <c r="AG73" s="167"/>
      <c r="AH73" s="83"/>
      <c r="AI73" s="171"/>
      <c r="AJ73" s="206"/>
      <c r="AK73" s="214"/>
    </row>
    <row r="74" spans="2:37" ht="16.5" customHeight="1" thickBot="1">
      <c r="B74" s="204"/>
      <c r="C74" s="131"/>
      <c r="D74" s="174">
        <f>O65</f>
        <v>294</v>
      </c>
      <c r="E74" s="175" t="s">
        <v>24</v>
      </c>
      <c r="F74" s="176">
        <f>M65</f>
        <v>139</v>
      </c>
      <c r="G74" s="174">
        <f>O68</f>
        <v>296</v>
      </c>
      <c r="H74" s="175" t="s">
        <v>24</v>
      </c>
      <c r="I74" s="176">
        <f>M68</f>
        <v>200</v>
      </c>
      <c r="J74" s="174">
        <f>O71</f>
        <v>338</v>
      </c>
      <c r="K74" s="175" t="s">
        <v>24</v>
      </c>
      <c r="L74" s="176">
        <f>M71</f>
        <v>274</v>
      </c>
      <c r="M74" s="75"/>
      <c r="N74" s="76"/>
      <c r="O74" s="84"/>
      <c r="P74" s="154">
        <f>D74+G74+J74</f>
        <v>928</v>
      </c>
      <c r="Q74" s="96" t="s">
        <v>24</v>
      </c>
      <c r="R74" s="157">
        <f>F74+I74+L74</f>
        <v>613</v>
      </c>
      <c r="S74" s="161"/>
      <c r="T74" s="85"/>
      <c r="U74" s="86"/>
      <c r="V74" s="169"/>
      <c r="W74" s="87"/>
      <c r="X74" s="173"/>
      <c r="Y74" s="207"/>
      <c r="Z74" s="215"/>
      <c r="AA74" s="154">
        <f>P74</f>
        <v>928</v>
      </c>
      <c r="AB74" s="96" t="s">
        <v>24</v>
      </c>
      <c r="AC74" s="157">
        <f>0+R74</f>
        <v>613</v>
      </c>
      <c r="AD74" s="161"/>
      <c r="AE74" s="85"/>
      <c r="AF74" s="165"/>
      <c r="AG74" s="169"/>
      <c r="AH74" s="87"/>
      <c r="AI74" s="173"/>
      <c r="AJ74" s="207"/>
      <c r="AK74" s="215"/>
    </row>
    <row r="75" spans="16:35" ht="16.5" customHeight="1">
      <c r="P75" s="191">
        <f>SUM(P63:P74)</f>
        <v>2943</v>
      </c>
      <c r="Q75" s="191"/>
      <c r="R75" s="192">
        <f>SUM(R63:R74)</f>
        <v>2943</v>
      </c>
      <c r="S75" s="191">
        <f>SUM(S63:S74)</f>
        <v>90</v>
      </c>
      <c r="T75" s="191"/>
      <c r="U75" s="192">
        <f>SUM(U63:U74)</f>
        <v>90</v>
      </c>
      <c r="V75" s="191">
        <f>SUM(V63:V74)</f>
        <v>42</v>
      </c>
      <c r="W75" s="191"/>
      <c r="X75" s="192">
        <f>SUM(X63:X74)</f>
        <v>42</v>
      </c>
      <c r="AA75" s="191">
        <f>SUM(AA63:AA74)</f>
        <v>2943</v>
      </c>
      <c r="AB75" s="191"/>
      <c r="AC75" s="192">
        <f>SUM(AC63:AC74)</f>
        <v>2943</v>
      </c>
      <c r="AD75" s="191">
        <f>SUM(AD63:AD74)</f>
        <v>90</v>
      </c>
      <c r="AE75" s="191"/>
      <c r="AF75" s="192">
        <f>SUM(AF63:AF74)</f>
        <v>90</v>
      </c>
      <c r="AG75" s="191">
        <f>SUM(AG63:AG74)</f>
        <v>42</v>
      </c>
      <c r="AH75" s="191"/>
      <c r="AI75" s="192">
        <f>SUM(AI63:AI74)</f>
        <v>42</v>
      </c>
    </row>
    <row r="76" spans="3:15" ht="12.75">
      <c r="C76" s="110" t="s">
        <v>34</v>
      </c>
      <c r="D76" s="198" t="s">
        <v>35</v>
      </c>
      <c r="E76" s="198"/>
      <c r="F76" s="198"/>
      <c r="G76" s="198" t="s">
        <v>38</v>
      </c>
      <c r="H76" s="198"/>
      <c r="I76" s="198"/>
      <c r="J76" s="198" t="s">
        <v>37</v>
      </c>
      <c r="K76" s="198"/>
      <c r="L76" s="198"/>
      <c r="M76" s="198"/>
      <c r="N76" s="198"/>
      <c r="O76" s="198"/>
    </row>
    <row r="77" spans="4:15" ht="18">
      <c r="D77" s="112">
        <v>1</v>
      </c>
      <c r="E77" s="111" t="s">
        <v>36</v>
      </c>
      <c r="F77" s="112">
        <v>4</v>
      </c>
      <c r="G77" s="112">
        <v>4</v>
      </c>
      <c r="H77" s="111" t="s">
        <v>36</v>
      </c>
      <c r="I77" s="112">
        <v>3</v>
      </c>
      <c r="J77" s="112">
        <v>2</v>
      </c>
      <c r="K77" s="111" t="s">
        <v>36</v>
      </c>
      <c r="L77" s="112">
        <v>4</v>
      </c>
      <c r="M77" s="112"/>
      <c r="N77" s="111"/>
      <c r="O77" s="112"/>
    </row>
    <row r="78" spans="4:15" ht="18">
      <c r="D78" s="112">
        <v>2</v>
      </c>
      <c r="E78" s="111" t="s">
        <v>36</v>
      </c>
      <c r="F78" s="112">
        <v>3</v>
      </c>
      <c r="G78" s="112">
        <v>1</v>
      </c>
      <c r="H78" s="111" t="s">
        <v>36</v>
      </c>
      <c r="I78" s="112">
        <v>2</v>
      </c>
      <c r="J78" s="112">
        <v>3</v>
      </c>
      <c r="K78" s="111" t="s">
        <v>36</v>
      </c>
      <c r="L78" s="112">
        <v>1</v>
      </c>
      <c r="M78" s="112"/>
      <c r="N78" s="111"/>
      <c r="O78" s="112"/>
    </row>
    <row r="79" spans="4:29" ht="18">
      <c r="D79" s="112"/>
      <c r="E79" s="111"/>
      <c r="F79" s="112"/>
      <c r="G79" s="112"/>
      <c r="H79" s="111"/>
      <c r="I79" s="112"/>
      <c r="J79" s="112"/>
      <c r="K79" s="111"/>
      <c r="L79" s="112"/>
      <c r="M79" s="112"/>
      <c r="N79" s="111"/>
      <c r="O79" s="112"/>
      <c r="AC79" s="190"/>
    </row>
    <row r="80" ht="23.25" customHeight="1"/>
    <row r="81" ht="24" customHeight="1"/>
    <row r="82" ht="23.25" customHeight="1"/>
    <row r="83" ht="23.25" customHeight="1"/>
    <row r="84" ht="24" customHeight="1"/>
    <row r="85" ht="23.25" customHeight="1"/>
    <row r="86" ht="23.25" customHeight="1"/>
    <row r="87" ht="24" customHeight="1"/>
    <row r="88" ht="23.25" customHeight="1"/>
    <row r="89" ht="23.25" customHeight="1"/>
    <row r="90" ht="24" customHeight="1"/>
    <row r="91" ht="23.25" customHeight="1"/>
    <row r="92" ht="2.25" customHeight="1"/>
    <row r="93" ht="24" customHeight="1" hidden="1" thickBot="1"/>
    <row r="94" ht="23.25" customHeight="1" hidden="1" thickBot="1"/>
    <row r="95" ht="2.25" customHeight="1"/>
    <row r="96" ht="24" customHeight="1" hidden="1"/>
    <row r="97" ht="24" customHeight="1" hidden="1" thickBot="1"/>
    <row r="100" spans="4:15" ht="18">
      <c r="D100" s="112"/>
      <c r="E100" s="111"/>
      <c r="F100" s="112"/>
      <c r="G100" s="112"/>
      <c r="H100" s="111"/>
      <c r="I100" s="112"/>
      <c r="J100" s="112"/>
      <c r="K100" s="111"/>
      <c r="L100" s="112"/>
      <c r="M100" s="112"/>
      <c r="N100" s="111"/>
      <c r="O100" s="112"/>
    </row>
    <row r="101" spans="4:15" ht="18">
      <c r="D101" s="112"/>
      <c r="E101" s="111"/>
      <c r="F101" s="112"/>
      <c r="G101" s="112"/>
      <c r="H101" s="111"/>
      <c r="I101" s="112"/>
      <c r="J101" s="112"/>
      <c r="K101" s="111"/>
      <c r="L101" s="112"/>
      <c r="M101" s="112"/>
      <c r="N101" s="111"/>
      <c r="O101" s="112"/>
    </row>
    <row r="102" spans="4:15" ht="18">
      <c r="D102" s="112"/>
      <c r="E102" s="111"/>
      <c r="F102" s="112"/>
      <c r="G102" s="112"/>
      <c r="H102" s="111"/>
      <c r="I102" s="112"/>
      <c r="J102" s="112"/>
      <c r="K102" s="111"/>
      <c r="L102" s="112"/>
      <c r="M102" s="112"/>
      <c r="N102" s="111"/>
      <c r="O102" s="112"/>
    </row>
  </sheetData>
  <sheetProtection/>
  <mergeCells count="114">
    <mergeCell ref="P62:R62"/>
    <mergeCell ref="S62:U62"/>
    <mergeCell ref="AJ42:AJ44"/>
    <mergeCell ref="AK42:AK44"/>
    <mergeCell ref="D76:F76"/>
    <mergeCell ref="G76:I76"/>
    <mergeCell ref="J76:L76"/>
    <mergeCell ref="M76:O76"/>
    <mergeCell ref="AJ45:AJ47"/>
    <mergeCell ref="AK45:AK47"/>
    <mergeCell ref="P59:Z61"/>
    <mergeCell ref="AA59:AK61"/>
    <mergeCell ref="AJ36:AJ38"/>
    <mergeCell ref="AK36:AK38"/>
    <mergeCell ref="AJ39:AJ41"/>
    <mergeCell ref="AK39:AK41"/>
    <mergeCell ref="B56:Z56"/>
    <mergeCell ref="B45:B47"/>
    <mergeCell ref="D49:F49"/>
    <mergeCell ref="G49:I49"/>
    <mergeCell ref="AA32:AK34"/>
    <mergeCell ref="AA35:AC35"/>
    <mergeCell ref="AD35:AF35"/>
    <mergeCell ref="AG35:AI35"/>
    <mergeCell ref="B29:Z29"/>
    <mergeCell ref="Z36:Z38"/>
    <mergeCell ref="Y36:Y38"/>
    <mergeCell ref="B30:Z30"/>
    <mergeCell ref="P35:R35"/>
    <mergeCell ref="B36:B38"/>
    <mergeCell ref="Y45:Y47"/>
    <mergeCell ref="Z45:Z47"/>
    <mergeCell ref="J32:L35"/>
    <mergeCell ref="D32:F35"/>
    <mergeCell ref="G32:I35"/>
    <mergeCell ref="Y39:Y41"/>
    <mergeCell ref="Y42:Y44"/>
    <mergeCell ref="P32:Z34"/>
    <mergeCell ref="Z39:Z41"/>
    <mergeCell ref="Z42:Z44"/>
    <mergeCell ref="B39:B41"/>
    <mergeCell ref="M32:O35"/>
    <mergeCell ref="S35:U35"/>
    <mergeCell ref="V35:X35"/>
    <mergeCell ref="D59:F62"/>
    <mergeCell ref="G59:I62"/>
    <mergeCell ref="J59:L62"/>
    <mergeCell ref="M59:O62"/>
    <mergeCell ref="AK63:AK65"/>
    <mergeCell ref="B66:B68"/>
    <mergeCell ref="Y66:Y68"/>
    <mergeCell ref="Z66:Z68"/>
    <mergeCell ref="AJ66:AJ68"/>
    <mergeCell ref="AK66:AK68"/>
    <mergeCell ref="V62:X62"/>
    <mergeCell ref="AA62:AC62"/>
    <mergeCell ref="AD62:AF62"/>
    <mergeCell ref="AG62:AI62"/>
    <mergeCell ref="AK69:AK71"/>
    <mergeCell ref="B72:B74"/>
    <mergeCell ref="Y72:Y74"/>
    <mergeCell ref="Z72:Z74"/>
    <mergeCell ref="AJ72:AJ74"/>
    <mergeCell ref="AK72:AK74"/>
    <mergeCell ref="B63:B65"/>
    <mergeCell ref="Y63:Y65"/>
    <mergeCell ref="Z63:Z65"/>
    <mergeCell ref="AJ63:AJ65"/>
    <mergeCell ref="B2:Z2"/>
    <mergeCell ref="B3:Z3"/>
    <mergeCell ref="D5:F8"/>
    <mergeCell ref="G5:I8"/>
    <mergeCell ref="J5:L8"/>
    <mergeCell ref="M5:O8"/>
    <mergeCell ref="B69:B71"/>
    <mergeCell ref="Y69:Y71"/>
    <mergeCell ref="Z69:Z71"/>
    <mergeCell ref="AJ69:AJ71"/>
    <mergeCell ref="P5:Z7"/>
    <mergeCell ref="Y9:Y11"/>
    <mergeCell ref="Z9:Z11"/>
    <mergeCell ref="AJ9:AJ11"/>
    <mergeCell ref="AA5:AK7"/>
    <mergeCell ref="P8:R8"/>
    <mergeCell ref="S8:U8"/>
    <mergeCell ref="V8:X8"/>
    <mergeCell ref="AA8:AC8"/>
    <mergeCell ref="AD8:AF8"/>
    <mergeCell ref="AK9:AK11"/>
    <mergeCell ref="B12:B14"/>
    <mergeCell ref="Y12:Y14"/>
    <mergeCell ref="Z12:Z14"/>
    <mergeCell ref="AJ12:AJ14"/>
    <mergeCell ref="AK12:AK14"/>
    <mergeCell ref="AG8:AI8"/>
    <mergeCell ref="Y15:Y17"/>
    <mergeCell ref="Z15:Z17"/>
    <mergeCell ref="AJ15:AJ17"/>
    <mergeCell ref="B57:Z57"/>
    <mergeCell ref="D22:F22"/>
    <mergeCell ref="B9:B11"/>
    <mergeCell ref="G22:I22"/>
    <mergeCell ref="J22:L22"/>
    <mergeCell ref="M22:O22"/>
    <mergeCell ref="J49:L49"/>
    <mergeCell ref="M49:O49"/>
    <mergeCell ref="AK15:AK17"/>
    <mergeCell ref="B18:B20"/>
    <mergeCell ref="Y18:Y20"/>
    <mergeCell ref="Z18:Z20"/>
    <mergeCell ref="AJ18:AJ20"/>
    <mergeCell ref="AK18:AK20"/>
    <mergeCell ref="B15:B17"/>
    <mergeCell ref="B42:B44"/>
  </mergeCells>
  <printOptions/>
  <pageMargins left="0.5511811023622047" right="0.7086614173228347" top="0.984251968503937" bottom="0.984251968503937" header="0.5118110236220472" footer="0.5118110236220472"/>
  <pageSetup fitToHeight="2" orientation="landscape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T32"/>
  <sheetViews>
    <sheetView zoomScale="90" zoomScaleNormal="90" zoomScalePageLayoutView="0" workbookViewId="0" topLeftCell="A4">
      <selection activeCell="B13" sqref="B13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6" spans="1:19" ht="27" thickBot="1">
      <c r="A6" s="244" t="s">
        <v>0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</row>
    <row r="7" spans="1:19" ht="19.5" customHeight="1" thickBot="1">
      <c r="A7" s="2" t="s">
        <v>1</v>
      </c>
      <c r="B7" s="3"/>
      <c r="C7" s="4" t="s">
        <v>49</v>
      </c>
      <c r="D7" s="3"/>
      <c r="E7" s="3"/>
      <c r="F7" s="3"/>
      <c r="G7" s="119"/>
      <c r="H7" s="119"/>
      <c r="I7" s="119"/>
      <c r="J7" s="119"/>
      <c r="K7" s="3"/>
      <c r="L7" s="3"/>
      <c r="M7" s="3"/>
      <c r="N7" s="3"/>
      <c r="O7" s="3"/>
      <c r="P7" s="3"/>
      <c r="Q7" s="3"/>
      <c r="R7" s="3"/>
      <c r="S7" s="5"/>
    </row>
    <row r="8" spans="1:19" ht="19.5" customHeight="1" thickTop="1">
      <c r="A8" s="6" t="s">
        <v>2</v>
      </c>
      <c r="B8" s="7" t="s">
        <v>73</v>
      </c>
      <c r="C8" s="61"/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3</v>
      </c>
      <c r="Q8" s="11"/>
      <c r="R8" s="64"/>
      <c r="S8" s="62">
        <v>40495</v>
      </c>
    </row>
    <row r="9" spans="1:19" ht="19.5" customHeight="1">
      <c r="A9" s="6" t="s">
        <v>4</v>
      </c>
      <c r="B9" s="133"/>
      <c r="C9" s="61" t="s">
        <v>69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6</v>
      </c>
      <c r="Q9" s="12"/>
      <c r="R9" s="65"/>
      <c r="S9" s="63" t="s">
        <v>55</v>
      </c>
    </row>
    <row r="10" spans="1:19" ht="19.5" customHeight="1" thickBot="1">
      <c r="A10" s="14" t="s">
        <v>48</v>
      </c>
      <c r="B10" s="15"/>
      <c r="C10" s="118" t="s">
        <v>57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58</v>
      </c>
    </row>
    <row r="11" spans="1:19" ht="24.75" customHeight="1">
      <c r="A11" s="21"/>
      <c r="B11" s="22" t="s">
        <v>8</v>
      </c>
      <c r="C11" s="22" t="s">
        <v>9</v>
      </c>
      <c r="D11" s="245" t="s">
        <v>10</v>
      </c>
      <c r="E11" s="246"/>
      <c r="F11" s="246"/>
      <c r="G11" s="246"/>
      <c r="H11" s="246"/>
      <c r="I11" s="246"/>
      <c r="J11" s="246"/>
      <c r="K11" s="246"/>
      <c r="L11" s="247"/>
      <c r="M11" s="245" t="s">
        <v>52</v>
      </c>
      <c r="N11" s="247"/>
      <c r="O11" s="245" t="s">
        <v>53</v>
      </c>
      <c r="P11" s="247"/>
      <c r="Q11" s="245" t="s">
        <v>54</v>
      </c>
      <c r="R11" s="247"/>
      <c r="S11" s="116" t="s">
        <v>11</v>
      </c>
    </row>
    <row r="12" spans="1:19" ht="9.75" customHeight="1" thickBot="1">
      <c r="A12" s="23"/>
      <c r="B12" s="24"/>
      <c r="C12" s="25"/>
      <c r="D12" s="44">
        <v>1</v>
      </c>
      <c r="E12" s="45"/>
      <c r="F12" s="45"/>
      <c r="G12" s="45">
        <v>2</v>
      </c>
      <c r="H12" s="45"/>
      <c r="I12" s="45"/>
      <c r="J12" s="45">
        <v>3</v>
      </c>
      <c r="K12" s="46"/>
      <c r="L12" s="45"/>
      <c r="M12" s="26"/>
      <c r="N12" s="27"/>
      <c r="O12" s="26"/>
      <c r="P12" s="27"/>
      <c r="Q12" s="26"/>
      <c r="R12" s="27"/>
      <c r="S12" s="28"/>
    </row>
    <row r="13" spans="1:19" ht="30" customHeight="1" thickTop="1">
      <c r="A13" s="115" t="s">
        <v>12</v>
      </c>
      <c r="B13" s="66" t="s">
        <v>117</v>
      </c>
      <c r="C13" s="67" t="s">
        <v>125</v>
      </c>
      <c r="D13" s="53" t="s">
        <v>99</v>
      </c>
      <c r="E13" s="47" t="s">
        <v>24</v>
      </c>
      <c r="F13" s="55" t="s">
        <v>139</v>
      </c>
      <c r="G13" s="53" t="s">
        <v>99</v>
      </c>
      <c r="H13" s="47" t="s">
        <v>24</v>
      </c>
      <c r="I13" s="55" t="s">
        <v>137</v>
      </c>
      <c r="J13" s="53"/>
      <c r="K13" s="47" t="s">
        <v>24</v>
      </c>
      <c r="L13" s="55"/>
      <c r="M13" s="48">
        <f aca="true" t="shared" si="0" ref="M13:M19">D13+G13+J13</f>
        <v>42</v>
      </c>
      <c r="N13" s="49">
        <f aca="true" t="shared" si="1" ref="N13:N19">F13+I13+L13</f>
        <v>35</v>
      </c>
      <c r="O13" s="57">
        <v>2</v>
      </c>
      <c r="P13" s="58">
        <v>0</v>
      </c>
      <c r="Q13" s="57">
        <v>1</v>
      </c>
      <c r="R13" s="58">
        <v>0</v>
      </c>
      <c r="S13" s="29" t="s">
        <v>142</v>
      </c>
    </row>
    <row r="14" spans="1:19" ht="30" customHeight="1">
      <c r="A14" s="115" t="s">
        <v>14</v>
      </c>
      <c r="B14" s="66" t="s">
        <v>65</v>
      </c>
      <c r="C14" s="67" t="s">
        <v>126</v>
      </c>
      <c r="D14" s="54" t="s">
        <v>99</v>
      </c>
      <c r="E14" s="50" t="s">
        <v>24</v>
      </c>
      <c r="F14" s="56" t="s">
        <v>101</v>
      </c>
      <c r="G14" s="54" t="s">
        <v>99</v>
      </c>
      <c r="H14" s="50" t="s">
        <v>24</v>
      </c>
      <c r="I14" s="56" t="s">
        <v>101</v>
      </c>
      <c r="J14" s="54"/>
      <c r="K14" s="50" t="s">
        <v>24</v>
      </c>
      <c r="L14" s="56"/>
      <c r="M14" s="51">
        <f t="shared" si="0"/>
        <v>42</v>
      </c>
      <c r="N14" s="52">
        <f t="shared" si="1"/>
        <v>24</v>
      </c>
      <c r="O14" s="59">
        <v>2</v>
      </c>
      <c r="P14" s="60">
        <v>0</v>
      </c>
      <c r="Q14" s="59">
        <v>1</v>
      </c>
      <c r="R14" s="60">
        <v>0</v>
      </c>
      <c r="S14" s="29" t="s">
        <v>141</v>
      </c>
    </row>
    <row r="15" spans="1:19" ht="30" customHeight="1">
      <c r="A15" s="115" t="s">
        <v>13</v>
      </c>
      <c r="B15" s="66" t="s">
        <v>130</v>
      </c>
      <c r="C15" s="67" t="s">
        <v>88</v>
      </c>
      <c r="D15" s="54" t="s">
        <v>99</v>
      </c>
      <c r="E15" s="50" t="s">
        <v>24</v>
      </c>
      <c r="F15" s="56" t="s">
        <v>116</v>
      </c>
      <c r="G15" s="54" t="s">
        <v>137</v>
      </c>
      <c r="H15" s="50" t="s">
        <v>24</v>
      </c>
      <c r="I15" s="56" t="s">
        <v>99</v>
      </c>
      <c r="J15" s="54" t="s">
        <v>99</v>
      </c>
      <c r="K15" s="50" t="s">
        <v>24</v>
      </c>
      <c r="L15" s="56" t="s">
        <v>105</v>
      </c>
      <c r="M15" s="51">
        <f t="shared" si="0"/>
        <v>58</v>
      </c>
      <c r="N15" s="52">
        <f t="shared" si="1"/>
        <v>50</v>
      </c>
      <c r="O15" s="59">
        <v>2</v>
      </c>
      <c r="P15" s="60">
        <v>1</v>
      </c>
      <c r="Q15" s="59">
        <v>1</v>
      </c>
      <c r="R15" s="60">
        <v>0</v>
      </c>
      <c r="S15" s="29" t="s">
        <v>64</v>
      </c>
    </row>
    <row r="16" spans="1:19" ht="30" customHeight="1">
      <c r="A16" s="115" t="s">
        <v>15</v>
      </c>
      <c r="B16" s="68" t="s">
        <v>78</v>
      </c>
      <c r="C16" s="68" t="s">
        <v>89</v>
      </c>
      <c r="D16" s="54" t="s">
        <v>105</v>
      </c>
      <c r="E16" s="50" t="s">
        <v>24</v>
      </c>
      <c r="F16" s="56" t="s">
        <v>99</v>
      </c>
      <c r="G16" s="54" t="s">
        <v>99</v>
      </c>
      <c r="H16" s="50" t="s">
        <v>24</v>
      </c>
      <c r="I16" s="56" t="s">
        <v>101</v>
      </c>
      <c r="J16" s="54" t="s">
        <v>116</v>
      </c>
      <c r="K16" s="50" t="s">
        <v>24</v>
      </c>
      <c r="L16" s="56" t="s">
        <v>99</v>
      </c>
      <c r="M16" s="51">
        <f t="shared" si="0"/>
        <v>50</v>
      </c>
      <c r="N16" s="52">
        <f t="shared" si="1"/>
        <v>54</v>
      </c>
      <c r="O16" s="59">
        <v>1</v>
      </c>
      <c r="P16" s="60">
        <v>2</v>
      </c>
      <c r="Q16" s="59">
        <v>0</v>
      </c>
      <c r="R16" s="60">
        <v>1</v>
      </c>
      <c r="S16" s="29" t="s">
        <v>87</v>
      </c>
    </row>
    <row r="17" spans="1:19" ht="30" customHeight="1">
      <c r="A17" s="115" t="s">
        <v>29</v>
      </c>
      <c r="B17" s="68" t="s">
        <v>131</v>
      </c>
      <c r="C17" s="68" t="s">
        <v>127</v>
      </c>
      <c r="D17" s="54" t="s">
        <v>99</v>
      </c>
      <c r="E17" s="50" t="s">
        <v>24</v>
      </c>
      <c r="F17" s="56" t="s">
        <v>139</v>
      </c>
      <c r="G17" s="54" t="s">
        <v>139</v>
      </c>
      <c r="H17" s="50" t="s">
        <v>24</v>
      </c>
      <c r="I17" s="56" t="s">
        <v>99</v>
      </c>
      <c r="J17" s="54" t="s">
        <v>99</v>
      </c>
      <c r="K17" s="50" t="s">
        <v>24</v>
      </c>
      <c r="L17" s="56" t="s">
        <v>133</v>
      </c>
      <c r="M17" s="51">
        <f t="shared" si="0"/>
        <v>61</v>
      </c>
      <c r="N17" s="52">
        <f t="shared" si="1"/>
        <v>51</v>
      </c>
      <c r="O17" s="59">
        <v>2</v>
      </c>
      <c r="P17" s="60">
        <v>1</v>
      </c>
      <c r="Q17" s="59">
        <v>1</v>
      </c>
      <c r="R17" s="60">
        <v>0</v>
      </c>
      <c r="S17" s="29" t="s">
        <v>140</v>
      </c>
    </row>
    <row r="18" spans="1:19" ht="30" customHeight="1">
      <c r="A18" s="115" t="s">
        <v>30</v>
      </c>
      <c r="B18" s="68" t="s">
        <v>83</v>
      </c>
      <c r="C18" s="68" t="s">
        <v>128</v>
      </c>
      <c r="D18" s="54" t="s">
        <v>135</v>
      </c>
      <c r="E18" s="50" t="s">
        <v>24</v>
      </c>
      <c r="F18" s="56" t="s">
        <v>136</v>
      </c>
      <c r="G18" s="54" t="s">
        <v>99</v>
      </c>
      <c r="H18" s="50" t="s">
        <v>24</v>
      </c>
      <c r="I18" s="56" t="s">
        <v>101</v>
      </c>
      <c r="J18" s="54"/>
      <c r="K18" s="50" t="s">
        <v>24</v>
      </c>
      <c r="L18" s="56"/>
      <c r="M18" s="51">
        <f t="shared" si="0"/>
        <v>43</v>
      </c>
      <c r="N18" s="52">
        <f t="shared" si="1"/>
        <v>32</v>
      </c>
      <c r="O18" s="59">
        <v>2</v>
      </c>
      <c r="P18" s="60">
        <v>0</v>
      </c>
      <c r="Q18" s="59">
        <v>1</v>
      </c>
      <c r="R18" s="60">
        <v>0</v>
      </c>
      <c r="S18" s="29" t="s">
        <v>126</v>
      </c>
    </row>
    <row r="19" spans="1:19" ht="30" customHeight="1" thickBot="1">
      <c r="A19" s="115" t="s">
        <v>23</v>
      </c>
      <c r="B19" s="68" t="s">
        <v>132</v>
      </c>
      <c r="C19" s="68" t="s">
        <v>129</v>
      </c>
      <c r="D19" s="54" t="s">
        <v>99</v>
      </c>
      <c r="E19" s="50" t="s">
        <v>24</v>
      </c>
      <c r="F19" s="56" t="s">
        <v>101</v>
      </c>
      <c r="G19" s="54" t="s">
        <v>99</v>
      </c>
      <c r="H19" s="50" t="s">
        <v>24</v>
      </c>
      <c r="I19" s="56" t="s">
        <v>137</v>
      </c>
      <c r="J19" s="54"/>
      <c r="K19" s="50" t="s">
        <v>24</v>
      </c>
      <c r="L19" s="56"/>
      <c r="M19" s="51">
        <f t="shared" si="0"/>
        <v>42</v>
      </c>
      <c r="N19" s="52">
        <f t="shared" si="1"/>
        <v>28</v>
      </c>
      <c r="O19" s="59">
        <v>2</v>
      </c>
      <c r="P19" s="60">
        <v>0</v>
      </c>
      <c r="Q19" s="59">
        <v>1</v>
      </c>
      <c r="R19" s="60">
        <v>0</v>
      </c>
      <c r="S19" s="29" t="s">
        <v>111</v>
      </c>
    </row>
    <row r="20" spans="1:19" ht="34.5" customHeight="1" thickBot="1">
      <c r="A20" s="30" t="s">
        <v>16</v>
      </c>
      <c r="B20" s="69" t="s">
        <v>73</v>
      </c>
      <c r="C20" s="114"/>
      <c r="D20" s="31"/>
      <c r="E20" s="31"/>
      <c r="F20" s="31"/>
      <c r="G20" s="31"/>
      <c r="H20" s="31"/>
      <c r="I20" s="31"/>
      <c r="J20" s="31"/>
      <c r="K20" s="31"/>
      <c r="L20" s="31"/>
      <c r="M20" s="32">
        <f aca="true" t="shared" si="2" ref="M20:R20">SUM(M13:M19)</f>
        <v>338</v>
      </c>
      <c r="N20" s="33">
        <f t="shared" si="2"/>
        <v>274</v>
      </c>
      <c r="O20" s="34">
        <f t="shared" si="2"/>
        <v>13</v>
      </c>
      <c r="P20" s="35">
        <f t="shared" si="2"/>
        <v>4</v>
      </c>
      <c r="Q20" s="34">
        <f t="shared" si="2"/>
        <v>6</v>
      </c>
      <c r="R20" s="33">
        <f t="shared" si="2"/>
        <v>1</v>
      </c>
      <c r="S20" s="180" t="s">
        <v>70</v>
      </c>
    </row>
    <row r="21" spans="4:19" ht="1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179" t="s">
        <v>17</v>
      </c>
    </row>
    <row r="22" ht="12.75">
      <c r="A22" s="38" t="s">
        <v>18</v>
      </c>
    </row>
    <row r="24" spans="1:2" ht="19.5" customHeight="1">
      <c r="A24" s="39" t="s">
        <v>19</v>
      </c>
      <c r="B24" s="1" t="s">
        <v>20</v>
      </c>
    </row>
    <row r="25" spans="1:2" ht="19.5" customHeight="1">
      <c r="A25" s="40"/>
      <c r="B25" s="1" t="s">
        <v>20</v>
      </c>
    </row>
    <row r="27" spans="1:20" ht="12.75">
      <c r="A27" s="41" t="s">
        <v>21</v>
      </c>
      <c r="C27" s="42"/>
      <c r="D27" s="41" t="s">
        <v>22</v>
      </c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.75">
      <c r="A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2.75">
      <c r="A29" s="4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</sheetData>
  <sheetProtection/>
  <mergeCells count="5">
    <mergeCell ref="A6:S6"/>
    <mergeCell ref="D11:L11"/>
    <mergeCell ref="Q11:R11"/>
    <mergeCell ref="M11:N11"/>
    <mergeCell ref="O11:P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6:T32"/>
  <sheetViews>
    <sheetView zoomScale="90" zoomScaleNormal="90" zoomScalePageLayoutView="0" workbookViewId="0" topLeftCell="A4">
      <selection activeCell="S13" sqref="S13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6" spans="1:19" ht="27" thickBot="1">
      <c r="A6" s="244" t="s">
        <v>0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</row>
    <row r="7" spans="1:19" ht="19.5" customHeight="1" thickBot="1">
      <c r="A7" s="2" t="s">
        <v>1</v>
      </c>
      <c r="B7" s="3"/>
      <c r="C7" s="4" t="s">
        <v>49</v>
      </c>
      <c r="D7" s="3"/>
      <c r="E7" s="3"/>
      <c r="F7" s="3"/>
      <c r="G7" s="119"/>
      <c r="H7" s="119"/>
      <c r="I7" s="119"/>
      <c r="J7" s="119"/>
      <c r="K7" s="3"/>
      <c r="L7" s="3"/>
      <c r="M7" s="3"/>
      <c r="N7" s="3"/>
      <c r="O7" s="3"/>
      <c r="P7" s="3"/>
      <c r="Q7" s="3"/>
      <c r="R7" s="3"/>
      <c r="S7" s="5"/>
    </row>
    <row r="8" spans="1:19" ht="19.5" customHeight="1" thickTop="1">
      <c r="A8" s="6" t="s">
        <v>2</v>
      </c>
      <c r="B8" s="7" t="s">
        <v>59</v>
      </c>
      <c r="C8" s="61"/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3</v>
      </c>
      <c r="Q8" s="11"/>
      <c r="R8" s="64"/>
      <c r="S8" s="62">
        <v>40495</v>
      </c>
    </row>
    <row r="9" spans="1:19" ht="19.5" customHeight="1">
      <c r="A9" s="6" t="s">
        <v>4</v>
      </c>
      <c r="B9" s="133"/>
      <c r="C9" s="61" t="s">
        <v>61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6</v>
      </c>
      <c r="Q9" s="12"/>
      <c r="R9" s="65"/>
      <c r="S9" s="63" t="s">
        <v>55</v>
      </c>
    </row>
    <row r="10" spans="1:19" ht="19.5" customHeight="1" thickBot="1">
      <c r="A10" s="14" t="s">
        <v>48</v>
      </c>
      <c r="B10" s="15"/>
      <c r="C10" s="118" t="s">
        <v>57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58</v>
      </c>
    </row>
    <row r="11" spans="1:19" ht="24.75" customHeight="1">
      <c r="A11" s="21"/>
      <c r="B11" s="22" t="s">
        <v>8</v>
      </c>
      <c r="C11" s="22" t="s">
        <v>9</v>
      </c>
      <c r="D11" s="245" t="s">
        <v>10</v>
      </c>
      <c r="E11" s="246"/>
      <c r="F11" s="246"/>
      <c r="G11" s="246"/>
      <c r="H11" s="246"/>
      <c r="I11" s="246"/>
      <c r="J11" s="246"/>
      <c r="K11" s="246"/>
      <c r="L11" s="247"/>
      <c r="M11" s="245" t="s">
        <v>52</v>
      </c>
      <c r="N11" s="247"/>
      <c r="O11" s="245" t="s">
        <v>53</v>
      </c>
      <c r="P11" s="247"/>
      <c r="Q11" s="245" t="s">
        <v>54</v>
      </c>
      <c r="R11" s="247"/>
      <c r="S11" s="116" t="s">
        <v>11</v>
      </c>
    </row>
    <row r="12" spans="1:19" ht="9.75" customHeight="1" thickBot="1">
      <c r="A12" s="23"/>
      <c r="B12" s="24"/>
      <c r="C12" s="25"/>
      <c r="D12" s="44">
        <v>1</v>
      </c>
      <c r="E12" s="45"/>
      <c r="F12" s="45"/>
      <c r="G12" s="45">
        <v>2</v>
      </c>
      <c r="H12" s="45"/>
      <c r="I12" s="45"/>
      <c r="J12" s="45">
        <v>3</v>
      </c>
      <c r="K12" s="46"/>
      <c r="L12" s="45"/>
      <c r="M12" s="26"/>
      <c r="N12" s="27"/>
      <c r="O12" s="26"/>
      <c r="P12" s="27"/>
      <c r="Q12" s="26"/>
      <c r="R12" s="27"/>
      <c r="S12" s="28"/>
    </row>
    <row r="13" spans="1:19" ht="30" customHeight="1" thickTop="1">
      <c r="A13" s="115" t="s">
        <v>12</v>
      </c>
      <c r="B13" s="66" t="s">
        <v>121</v>
      </c>
      <c r="C13" s="67" t="s">
        <v>118</v>
      </c>
      <c r="D13" s="53" t="s">
        <v>116</v>
      </c>
      <c r="E13" s="47" t="s">
        <v>24</v>
      </c>
      <c r="F13" s="55" t="s">
        <v>99</v>
      </c>
      <c r="G13" s="53" t="s">
        <v>135</v>
      </c>
      <c r="H13" s="47" t="s">
        <v>24</v>
      </c>
      <c r="I13" s="55" t="s">
        <v>136</v>
      </c>
      <c r="J13" s="53" t="s">
        <v>116</v>
      </c>
      <c r="K13" s="47" t="s">
        <v>24</v>
      </c>
      <c r="L13" s="55" t="s">
        <v>99</v>
      </c>
      <c r="M13" s="48">
        <f aca="true" t="shared" si="0" ref="M13:M19">D13+G13+J13</f>
        <v>52</v>
      </c>
      <c r="N13" s="49">
        <f aca="true" t="shared" si="1" ref="N13:N19">F13+I13+L13</f>
        <v>62</v>
      </c>
      <c r="O13" s="57">
        <v>1</v>
      </c>
      <c r="P13" s="58">
        <v>2</v>
      </c>
      <c r="Q13" s="57">
        <v>0</v>
      </c>
      <c r="R13" s="58">
        <v>1</v>
      </c>
      <c r="S13" s="29" t="s">
        <v>103</v>
      </c>
    </row>
    <row r="14" spans="1:19" ht="30" customHeight="1">
      <c r="A14" s="115" t="s">
        <v>14</v>
      </c>
      <c r="B14" s="66" t="s">
        <v>122</v>
      </c>
      <c r="C14" s="67" t="s">
        <v>94</v>
      </c>
      <c r="D14" s="54" t="s">
        <v>114</v>
      </c>
      <c r="E14" s="50" t="s">
        <v>24</v>
      </c>
      <c r="F14" s="56" t="s">
        <v>99</v>
      </c>
      <c r="G14" s="54" t="s">
        <v>137</v>
      </c>
      <c r="H14" s="50" t="s">
        <v>24</v>
      </c>
      <c r="I14" s="56" t="s">
        <v>99</v>
      </c>
      <c r="J14" s="54"/>
      <c r="K14" s="50" t="s">
        <v>24</v>
      </c>
      <c r="L14" s="56"/>
      <c r="M14" s="51">
        <f t="shared" si="0"/>
        <v>25</v>
      </c>
      <c r="N14" s="52">
        <f t="shared" si="1"/>
        <v>42</v>
      </c>
      <c r="O14" s="59">
        <v>0</v>
      </c>
      <c r="P14" s="60">
        <v>2</v>
      </c>
      <c r="Q14" s="59">
        <v>0</v>
      </c>
      <c r="R14" s="60">
        <v>1</v>
      </c>
      <c r="S14" s="29" t="s">
        <v>111</v>
      </c>
    </row>
    <row r="15" spans="1:19" ht="30" customHeight="1">
      <c r="A15" s="115" t="s">
        <v>13</v>
      </c>
      <c r="B15" s="66" t="s">
        <v>77</v>
      </c>
      <c r="C15" s="67" t="s">
        <v>95</v>
      </c>
      <c r="D15" s="54" t="s">
        <v>101</v>
      </c>
      <c r="E15" s="50" t="s">
        <v>24</v>
      </c>
      <c r="F15" s="56" t="s">
        <v>99</v>
      </c>
      <c r="G15" s="54" t="s">
        <v>102</v>
      </c>
      <c r="H15" s="50" t="s">
        <v>24</v>
      </c>
      <c r="I15" s="56" t="s">
        <v>99</v>
      </c>
      <c r="J15" s="54"/>
      <c r="K15" s="50" t="s">
        <v>24</v>
      </c>
      <c r="L15" s="56"/>
      <c r="M15" s="51">
        <f t="shared" si="0"/>
        <v>22</v>
      </c>
      <c r="N15" s="52">
        <f t="shared" si="1"/>
        <v>42</v>
      </c>
      <c r="O15" s="59">
        <v>0</v>
      </c>
      <c r="P15" s="60">
        <v>2</v>
      </c>
      <c r="Q15" s="59">
        <v>0</v>
      </c>
      <c r="R15" s="60">
        <v>1</v>
      </c>
      <c r="S15" s="29" t="s">
        <v>111</v>
      </c>
    </row>
    <row r="16" spans="1:19" ht="30" customHeight="1">
      <c r="A16" s="115" t="s">
        <v>15</v>
      </c>
      <c r="B16" s="68" t="s">
        <v>79</v>
      </c>
      <c r="C16" s="68" t="s">
        <v>96</v>
      </c>
      <c r="D16" s="54" t="s">
        <v>137</v>
      </c>
      <c r="E16" s="50" t="s">
        <v>24</v>
      </c>
      <c r="F16" s="56" t="s">
        <v>99</v>
      </c>
      <c r="G16" s="54" t="s">
        <v>105</v>
      </c>
      <c r="H16" s="50" t="s">
        <v>24</v>
      </c>
      <c r="I16" s="56" t="s">
        <v>99</v>
      </c>
      <c r="J16" s="54"/>
      <c r="K16" s="50" t="s">
        <v>24</v>
      </c>
      <c r="L16" s="56"/>
      <c r="M16" s="51">
        <f t="shared" si="0"/>
        <v>30</v>
      </c>
      <c r="N16" s="52">
        <f t="shared" si="1"/>
        <v>42</v>
      </c>
      <c r="O16" s="59">
        <v>0</v>
      </c>
      <c r="P16" s="60">
        <v>2</v>
      </c>
      <c r="Q16" s="59">
        <v>0</v>
      </c>
      <c r="R16" s="60">
        <v>1</v>
      </c>
      <c r="S16" s="29" t="s">
        <v>74</v>
      </c>
    </row>
    <row r="17" spans="1:19" ht="30" customHeight="1">
      <c r="A17" s="115" t="s">
        <v>29</v>
      </c>
      <c r="B17" s="68" t="s">
        <v>123</v>
      </c>
      <c r="C17" s="68" t="s">
        <v>119</v>
      </c>
      <c r="D17" s="54" t="s">
        <v>99</v>
      </c>
      <c r="E17" s="50" t="s">
        <v>24</v>
      </c>
      <c r="F17" s="56" t="s">
        <v>138</v>
      </c>
      <c r="G17" s="54" t="s">
        <v>139</v>
      </c>
      <c r="H17" s="50" t="s">
        <v>24</v>
      </c>
      <c r="I17" s="56" t="s">
        <v>99</v>
      </c>
      <c r="J17" s="54"/>
      <c r="K17" s="50" t="s">
        <v>24</v>
      </c>
      <c r="L17" s="56"/>
      <c r="M17" s="51">
        <f t="shared" si="0"/>
        <v>40</v>
      </c>
      <c r="N17" s="52">
        <f t="shared" si="1"/>
        <v>44</v>
      </c>
      <c r="O17" s="59">
        <v>0</v>
      </c>
      <c r="P17" s="60">
        <v>2</v>
      </c>
      <c r="Q17" s="59">
        <v>0</v>
      </c>
      <c r="R17" s="60">
        <v>1</v>
      </c>
      <c r="S17" s="29" t="s">
        <v>95</v>
      </c>
    </row>
    <row r="18" spans="1:19" ht="30" customHeight="1">
      <c r="A18" s="115" t="s">
        <v>30</v>
      </c>
      <c r="B18" s="68" t="s">
        <v>82</v>
      </c>
      <c r="C18" s="68" t="s">
        <v>63</v>
      </c>
      <c r="D18" s="54" t="s">
        <v>99</v>
      </c>
      <c r="E18" s="50" t="s">
        <v>24</v>
      </c>
      <c r="F18" s="56" t="s">
        <v>62</v>
      </c>
      <c r="G18" s="54" t="s">
        <v>99</v>
      </c>
      <c r="H18" s="50" t="s">
        <v>24</v>
      </c>
      <c r="I18" s="56" t="s">
        <v>62</v>
      </c>
      <c r="J18" s="54"/>
      <c r="K18" s="50" t="s">
        <v>24</v>
      </c>
      <c r="L18" s="56"/>
      <c r="M18" s="51">
        <f t="shared" si="0"/>
        <v>42</v>
      </c>
      <c r="N18" s="52">
        <f t="shared" si="1"/>
        <v>0</v>
      </c>
      <c r="O18" s="59">
        <v>2</v>
      </c>
      <c r="P18" s="60">
        <v>0</v>
      </c>
      <c r="Q18" s="59">
        <v>1</v>
      </c>
      <c r="R18" s="60">
        <v>0</v>
      </c>
      <c r="S18" s="29" t="s">
        <v>63</v>
      </c>
    </row>
    <row r="19" spans="1:19" ht="30" customHeight="1" thickBot="1">
      <c r="A19" s="115" t="s">
        <v>23</v>
      </c>
      <c r="B19" s="68" t="s">
        <v>124</v>
      </c>
      <c r="C19" s="68" t="s">
        <v>120</v>
      </c>
      <c r="D19" s="54" t="s">
        <v>114</v>
      </c>
      <c r="E19" s="50" t="s">
        <v>24</v>
      </c>
      <c r="F19" s="56" t="s">
        <v>99</v>
      </c>
      <c r="G19" s="54" t="s">
        <v>115</v>
      </c>
      <c r="H19" s="50" t="s">
        <v>24</v>
      </c>
      <c r="I19" s="56" t="s">
        <v>99</v>
      </c>
      <c r="J19" s="54"/>
      <c r="K19" s="50" t="s">
        <v>24</v>
      </c>
      <c r="L19" s="56"/>
      <c r="M19" s="51">
        <f t="shared" si="0"/>
        <v>22</v>
      </c>
      <c r="N19" s="52">
        <f t="shared" si="1"/>
        <v>42</v>
      </c>
      <c r="O19" s="59">
        <v>0</v>
      </c>
      <c r="P19" s="60">
        <v>2</v>
      </c>
      <c r="Q19" s="59">
        <v>0</v>
      </c>
      <c r="R19" s="60">
        <v>1</v>
      </c>
      <c r="S19" s="29" t="s">
        <v>134</v>
      </c>
    </row>
    <row r="20" spans="1:19" ht="34.5" customHeight="1" thickBot="1">
      <c r="A20" s="30" t="s">
        <v>16</v>
      </c>
      <c r="B20" s="69"/>
      <c r="C20" s="114" t="s">
        <v>61</v>
      </c>
      <c r="D20" s="31"/>
      <c r="E20" s="31"/>
      <c r="F20" s="31"/>
      <c r="G20" s="31"/>
      <c r="H20" s="31"/>
      <c r="I20" s="31"/>
      <c r="J20" s="31"/>
      <c r="K20" s="31"/>
      <c r="L20" s="31"/>
      <c r="M20" s="32">
        <f aca="true" t="shared" si="2" ref="M20:R20">SUM(M13:M19)</f>
        <v>233</v>
      </c>
      <c r="N20" s="33">
        <f t="shared" si="2"/>
        <v>274</v>
      </c>
      <c r="O20" s="34">
        <f t="shared" si="2"/>
        <v>3</v>
      </c>
      <c r="P20" s="35">
        <f t="shared" si="2"/>
        <v>12</v>
      </c>
      <c r="Q20" s="34">
        <f t="shared" si="2"/>
        <v>1</v>
      </c>
      <c r="R20" s="33">
        <f t="shared" si="2"/>
        <v>6</v>
      </c>
      <c r="S20" s="180" t="s">
        <v>71</v>
      </c>
    </row>
    <row r="21" spans="4:19" ht="1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179" t="s">
        <v>17</v>
      </c>
    </row>
    <row r="22" ht="12.75">
      <c r="A22" s="38" t="s">
        <v>18</v>
      </c>
    </row>
    <row r="24" spans="1:2" ht="19.5" customHeight="1">
      <c r="A24" s="39" t="s">
        <v>19</v>
      </c>
      <c r="B24" s="1" t="s">
        <v>20</v>
      </c>
    </row>
    <row r="25" spans="1:2" ht="19.5" customHeight="1">
      <c r="A25" s="40"/>
      <c r="B25" s="1" t="s">
        <v>20</v>
      </c>
    </row>
    <row r="27" spans="1:20" ht="12.75">
      <c r="A27" s="41" t="s">
        <v>21</v>
      </c>
      <c r="C27" s="42"/>
      <c r="D27" s="41" t="s">
        <v>22</v>
      </c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.75">
      <c r="A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2.75">
      <c r="A29" s="4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</sheetData>
  <sheetProtection/>
  <mergeCells count="5">
    <mergeCell ref="A6:S6"/>
    <mergeCell ref="D11:L11"/>
    <mergeCell ref="Q11:R11"/>
    <mergeCell ref="M11:N11"/>
    <mergeCell ref="O11:P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6:T32"/>
  <sheetViews>
    <sheetView zoomScale="90" zoomScaleNormal="90" zoomScalePageLayoutView="0" workbookViewId="0" topLeftCell="B4">
      <selection activeCell="U20" sqref="U20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6" spans="1:19" ht="27" thickBot="1">
      <c r="A6" s="244" t="s">
        <v>0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</row>
    <row r="7" spans="1:19" ht="19.5" customHeight="1" thickBot="1">
      <c r="A7" s="2" t="s">
        <v>1</v>
      </c>
      <c r="B7" s="3"/>
      <c r="C7" s="4" t="s">
        <v>49</v>
      </c>
      <c r="D7" s="3"/>
      <c r="E7" s="3"/>
      <c r="F7" s="3"/>
      <c r="G7" s="119"/>
      <c r="H7" s="119"/>
      <c r="I7" s="119"/>
      <c r="J7" s="119"/>
      <c r="K7" s="3"/>
      <c r="L7" s="3"/>
      <c r="M7" s="3"/>
      <c r="N7" s="3"/>
      <c r="O7" s="3"/>
      <c r="P7" s="3"/>
      <c r="Q7" s="3"/>
      <c r="R7" s="3"/>
      <c r="S7" s="5"/>
    </row>
    <row r="8" spans="1:19" ht="19.5" customHeight="1" thickTop="1">
      <c r="A8" s="6" t="s">
        <v>2</v>
      </c>
      <c r="B8" s="7" t="s">
        <v>61</v>
      </c>
      <c r="C8" s="61"/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3</v>
      </c>
      <c r="Q8" s="11"/>
      <c r="R8" s="64"/>
      <c r="S8" s="62">
        <v>40495</v>
      </c>
    </row>
    <row r="9" spans="1:19" ht="19.5" customHeight="1">
      <c r="A9" s="6" t="s">
        <v>4</v>
      </c>
      <c r="B9" s="133"/>
      <c r="C9" s="61" t="s">
        <v>66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6</v>
      </c>
      <c r="Q9" s="12"/>
      <c r="R9" s="65"/>
      <c r="S9" s="63" t="s">
        <v>55</v>
      </c>
    </row>
    <row r="10" spans="1:19" ht="19.5" customHeight="1" thickBot="1">
      <c r="A10" s="14" t="s">
        <v>48</v>
      </c>
      <c r="B10" s="15"/>
      <c r="C10" s="118" t="s">
        <v>57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58</v>
      </c>
    </row>
    <row r="11" spans="1:19" ht="24.75" customHeight="1">
      <c r="A11" s="21"/>
      <c r="B11" s="22" t="s">
        <v>8</v>
      </c>
      <c r="C11" s="22" t="s">
        <v>9</v>
      </c>
      <c r="D11" s="245" t="s">
        <v>10</v>
      </c>
      <c r="E11" s="246"/>
      <c r="F11" s="246"/>
      <c r="G11" s="246"/>
      <c r="H11" s="246"/>
      <c r="I11" s="246"/>
      <c r="J11" s="246"/>
      <c r="K11" s="246"/>
      <c r="L11" s="247"/>
      <c r="M11" s="245" t="s">
        <v>52</v>
      </c>
      <c r="N11" s="247"/>
      <c r="O11" s="245" t="s">
        <v>53</v>
      </c>
      <c r="P11" s="247"/>
      <c r="Q11" s="245" t="s">
        <v>54</v>
      </c>
      <c r="R11" s="247"/>
      <c r="S11" s="116" t="s">
        <v>11</v>
      </c>
    </row>
    <row r="12" spans="1:19" ht="9.75" customHeight="1" thickBot="1">
      <c r="A12" s="23"/>
      <c r="B12" s="24"/>
      <c r="C12" s="25"/>
      <c r="D12" s="44">
        <v>1</v>
      </c>
      <c r="E12" s="45"/>
      <c r="F12" s="45"/>
      <c r="G12" s="45">
        <v>2</v>
      </c>
      <c r="H12" s="45"/>
      <c r="I12" s="45"/>
      <c r="J12" s="45">
        <v>3</v>
      </c>
      <c r="K12" s="46"/>
      <c r="L12" s="45"/>
      <c r="M12" s="26"/>
      <c r="N12" s="27"/>
      <c r="O12" s="26"/>
      <c r="P12" s="27"/>
      <c r="Q12" s="26"/>
      <c r="R12" s="27"/>
      <c r="S12" s="28"/>
    </row>
    <row r="13" spans="1:19" ht="30" customHeight="1" thickTop="1">
      <c r="A13" s="115" t="s">
        <v>12</v>
      </c>
      <c r="B13" s="66" t="s">
        <v>118</v>
      </c>
      <c r="C13" s="67" t="s">
        <v>75</v>
      </c>
      <c r="D13" s="53" t="s">
        <v>137</v>
      </c>
      <c r="E13" s="47" t="s">
        <v>24</v>
      </c>
      <c r="F13" s="55" t="s">
        <v>99</v>
      </c>
      <c r="G13" s="53" t="s">
        <v>42</v>
      </c>
      <c r="H13" s="47" t="s">
        <v>24</v>
      </c>
      <c r="I13" s="55" t="s">
        <v>99</v>
      </c>
      <c r="J13" s="53"/>
      <c r="K13" s="47" t="s">
        <v>24</v>
      </c>
      <c r="L13" s="55"/>
      <c r="M13" s="48">
        <f aca="true" t="shared" si="0" ref="M13:M19">D13+G13+J13</f>
        <v>22</v>
      </c>
      <c r="N13" s="49">
        <f aca="true" t="shared" si="1" ref="N13:N19">F13+I13+L13</f>
        <v>42</v>
      </c>
      <c r="O13" s="57">
        <v>0</v>
      </c>
      <c r="P13" s="58">
        <v>2</v>
      </c>
      <c r="Q13" s="57">
        <v>0</v>
      </c>
      <c r="R13" s="58">
        <v>1</v>
      </c>
      <c r="S13" s="29" t="s">
        <v>162</v>
      </c>
    </row>
    <row r="14" spans="1:19" ht="30" customHeight="1">
      <c r="A14" s="115" t="s">
        <v>14</v>
      </c>
      <c r="B14" s="66" t="s">
        <v>143</v>
      </c>
      <c r="C14" s="67" t="s">
        <v>154</v>
      </c>
      <c r="D14" s="54" t="s">
        <v>42</v>
      </c>
      <c r="E14" s="50" t="s">
        <v>24</v>
      </c>
      <c r="F14" s="56" t="s">
        <v>99</v>
      </c>
      <c r="G14" s="54" t="s">
        <v>110</v>
      </c>
      <c r="H14" s="50" t="s">
        <v>24</v>
      </c>
      <c r="I14" s="56" t="s">
        <v>99</v>
      </c>
      <c r="J14" s="54"/>
      <c r="K14" s="50" t="s">
        <v>24</v>
      </c>
      <c r="L14" s="56"/>
      <c r="M14" s="51">
        <f t="shared" si="0"/>
        <v>14</v>
      </c>
      <c r="N14" s="52">
        <f t="shared" si="1"/>
        <v>42</v>
      </c>
      <c r="O14" s="59">
        <v>0</v>
      </c>
      <c r="P14" s="60">
        <v>2</v>
      </c>
      <c r="Q14" s="59">
        <v>0</v>
      </c>
      <c r="R14" s="60">
        <v>1</v>
      </c>
      <c r="S14" s="29" t="s">
        <v>111</v>
      </c>
    </row>
    <row r="15" spans="1:19" ht="30" customHeight="1">
      <c r="A15" s="115" t="s">
        <v>13</v>
      </c>
      <c r="B15" s="66" t="s">
        <v>95</v>
      </c>
      <c r="C15" s="67" t="s">
        <v>155</v>
      </c>
      <c r="D15" s="54" t="s">
        <v>99</v>
      </c>
      <c r="E15" s="50" t="s">
        <v>24</v>
      </c>
      <c r="F15" s="56" t="s">
        <v>101</v>
      </c>
      <c r="G15" s="54" t="s">
        <v>99</v>
      </c>
      <c r="H15" s="50" t="s">
        <v>24</v>
      </c>
      <c r="I15" s="56" t="s">
        <v>137</v>
      </c>
      <c r="J15" s="54"/>
      <c r="K15" s="50" t="s">
        <v>24</v>
      </c>
      <c r="L15" s="56"/>
      <c r="M15" s="51">
        <f t="shared" si="0"/>
        <v>42</v>
      </c>
      <c r="N15" s="52">
        <f t="shared" si="1"/>
        <v>28</v>
      </c>
      <c r="O15" s="59">
        <v>2</v>
      </c>
      <c r="P15" s="60">
        <v>0</v>
      </c>
      <c r="Q15" s="59">
        <v>1</v>
      </c>
      <c r="R15" s="60">
        <v>0</v>
      </c>
      <c r="S15" s="29" t="s">
        <v>111</v>
      </c>
    </row>
    <row r="16" spans="1:19" ht="30" customHeight="1">
      <c r="A16" s="115" t="s">
        <v>15</v>
      </c>
      <c r="B16" s="68" t="s">
        <v>103</v>
      </c>
      <c r="C16" s="68" t="s">
        <v>156</v>
      </c>
      <c r="D16" s="54" t="s">
        <v>116</v>
      </c>
      <c r="E16" s="50" t="s">
        <v>24</v>
      </c>
      <c r="F16" s="56" t="s">
        <v>99</v>
      </c>
      <c r="G16" s="54" t="s">
        <v>102</v>
      </c>
      <c r="H16" s="50" t="s">
        <v>24</v>
      </c>
      <c r="I16" s="56" t="s">
        <v>99</v>
      </c>
      <c r="J16" s="54"/>
      <c r="K16" s="50" t="s">
        <v>24</v>
      </c>
      <c r="L16" s="56"/>
      <c r="M16" s="51">
        <f t="shared" si="0"/>
        <v>25</v>
      </c>
      <c r="N16" s="52">
        <f t="shared" si="1"/>
        <v>42</v>
      </c>
      <c r="O16" s="59">
        <v>0</v>
      </c>
      <c r="P16" s="60">
        <v>2</v>
      </c>
      <c r="Q16" s="59">
        <v>0</v>
      </c>
      <c r="R16" s="60">
        <v>1</v>
      </c>
      <c r="S16" s="29" t="s">
        <v>130</v>
      </c>
    </row>
    <row r="17" spans="1:19" ht="30" customHeight="1">
      <c r="A17" s="115" t="s">
        <v>29</v>
      </c>
      <c r="B17" s="68" t="s">
        <v>144</v>
      </c>
      <c r="C17" s="68" t="s">
        <v>157</v>
      </c>
      <c r="D17" s="54" t="s">
        <v>137</v>
      </c>
      <c r="E17" s="50" t="s">
        <v>24</v>
      </c>
      <c r="F17" s="56" t="s">
        <v>99</v>
      </c>
      <c r="G17" s="54" t="s">
        <v>139</v>
      </c>
      <c r="H17" s="50" t="s">
        <v>24</v>
      </c>
      <c r="I17" s="56" t="s">
        <v>99</v>
      </c>
      <c r="J17" s="54"/>
      <c r="K17" s="50" t="s">
        <v>24</v>
      </c>
      <c r="L17" s="56"/>
      <c r="M17" s="51">
        <f t="shared" si="0"/>
        <v>35</v>
      </c>
      <c r="N17" s="52">
        <f t="shared" si="1"/>
        <v>42</v>
      </c>
      <c r="O17" s="59">
        <v>0</v>
      </c>
      <c r="P17" s="60">
        <v>2</v>
      </c>
      <c r="Q17" s="59">
        <v>0</v>
      </c>
      <c r="R17" s="60">
        <v>1</v>
      </c>
      <c r="S17" s="29" t="s">
        <v>103</v>
      </c>
    </row>
    <row r="18" spans="1:19" ht="30" customHeight="1">
      <c r="A18" s="115" t="s">
        <v>30</v>
      </c>
      <c r="B18" s="68" t="s">
        <v>63</v>
      </c>
      <c r="C18" s="68" t="s">
        <v>158</v>
      </c>
      <c r="D18" s="54" t="s">
        <v>62</v>
      </c>
      <c r="E18" s="50" t="s">
        <v>24</v>
      </c>
      <c r="F18" s="56" t="s">
        <v>99</v>
      </c>
      <c r="G18" s="54" t="s">
        <v>62</v>
      </c>
      <c r="H18" s="50" t="s">
        <v>24</v>
      </c>
      <c r="I18" s="56" t="s">
        <v>99</v>
      </c>
      <c r="J18" s="54"/>
      <c r="K18" s="50" t="s">
        <v>24</v>
      </c>
      <c r="L18" s="56"/>
      <c r="M18" s="51">
        <f t="shared" si="0"/>
        <v>0</v>
      </c>
      <c r="N18" s="52">
        <f t="shared" si="1"/>
        <v>42</v>
      </c>
      <c r="O18" s="59">
        <v>0</v>
      </c>
      <c r="P18" s="60">
        <v>2</v>
      </c>
      <c r="Q18" s="59">
        <v>0</v>
      </c>
      <c r="R18" s="60">
        <v>1</v>
      </c>
      <c r="S18" s="29" t="s">
        <v>63</v>
      </c>
    </row>
    <row r="19" spans="1:19" ht="30" customHeight="1" thickBot="1">
      <c r="A19" s="115" t="s">
        <v>23</v>
      </c>
      <c r="B19" s="68" t="s">
        <v>145</v>
      </c>
      <c r="C19" s="68" t="s">
        <v>159</v>
      </c>
      <c r="D19" s="54" t="s">
        <v>135</v>
      </c>
      <c r="E19" s="50" t="s">
        <v>24</v>
      </c>
      <c r="F19" s="56" t="s">
        <v>136</v>
      </c>
      <c r="G19" s="54" t="s">
        <v>139</v>
      </c>
      <c r="H19" s="50" t="s">
        <v>24</v>
      </c>
      <c r="I19" s="56" t="s">
        <v>99</v>
      </c>
      <c r="J19" s="54" t="s">
        <v>99</v>
      </c>
      <c r="K19" s="50" t="s">
        <v>24</v>
      </c>
      <c r="L19" s="56" t="s">
        <v>107</v>
      </c>
      <c r="M19" s="51">
        <f t="shared" si="0"/>
        <v>62</v>
      </c>
      <c r="N19" s="52">
        <f t="shared" si="1"/>
        <v>58</v>
      </c>
      <c r="O19" s="59">
        <v>2</v>
      </c>
      <c r="P19" s="60">
        <v>1</v>
      </c>
      <c r="Q19" s="59">
        <v>1</v>
      </c>
      <c r="R19" s="60">
        <v>0</v>
      </c>
      <c r="S19" s="29" t="s">
        <v>118</v>
      </c>
    </row>
    <row r="20" spans="1:19" ht="34.5" customHeight="1" thickBot="1">
      <c r="A20" s="30" t="s">
        <v>16</v>
      </c>
      <c r="B20" s="69"/>
      <c r="C20" s="114" t="s">
        <v>66</v>
      </c>
      <c r="D20" s="31"/>
      <c r="E20" s="31"/>
      <c r="F20" s="31"/>
      <c r="G20" s="31"/>
      <c r="H20" s="31"/>
      <c r="I20" s="31"/>
      <c r="J20" s="31"/>
      <c r="K20" s="31"/>
      <c r="L20" s="31"/>
      <c r="M20" s="32">
        <f aca="true" t="shared" si="2" ref="M20:R20">SUM(M13:M19)</f>
        <v>200</v>
      </c>
      <c r="N20" s="33">
        <f t="shared" si="2"/>
        <v>296</v>
      </c>
      <c r="O20" s="34">
        <f t="shared" si="2"/>
        <v>4</v>
      </c>
      <c r="P20" s="35">
        <f t="shared" si="2"/>
        <v>11</v>
      </c>
      <c r="Q20" s="34">
        <f t="shared" si="2"/>
        <v>2</v>
      </c>
      <c r="R20" s="33">
        <f t="shared" si="2"/>
        <v>5</v>
      </c>
      <c r="S20" s="180" t="s">
        <v>71</v>
      </c>
    </row>
    <row r="21" spans="4:19" ht="1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179" t="s">
        <v>17</v>
      </c>
    </row>
    <row r="22" ht="12.75">
      <c r="A22" s="38" t="s">
        <v>18</v>
      </c>
    </row>
    <row r="24" spans="1:2" ht="19.5" customHeight="1">
      <c r="A24" s="39" t="s">
        <v>19</v>
      </c>
      <c r="B24" s="1" t="s">
        <v>20</v>
      </c>
    </row>
    <row r="25" spans="1:2" ht="19.5" customHeight="1">
      <c r="A25" s="40"/>
      <c r="B25" s="1" t="s">
        <v>20</v>
      </c>
    </row>
    <row r="27" spans="1:20" ht="12.75">
      <c r="A27" s="41" t="s">
        <v>21</v>
      </c>
      <c r="C27" s="42"/>
      <c r="D27" s="41" t="s">
        <v>22</v>
      </c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.75">
      <c r="A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2.75">
      <c r="A29" s="4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</sheetData>
  <sheetProtection/>
  <mergeCells count="5">
    <mergeCell ref="A6:S6"/>
    <mergeCell ref="D11:L11"/>
    <mergeCell ref="Q11:R11"/>
    <mergeCell ref="M11:N11"/>
    <mergeCell ref="O11:P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6:T32"/>
  <sheetViews>
    <sheetView zoomScale="90" zoomScaleNormal="90" zoomScalePageLayoutView="0" workbookViewId="0" topLeftCell="A4">
      <selection activeCell="B21" sqref="B21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6" spans="1:19" ht="27" thickBot="1">
      <c r="A6" s="244" t="s">
        <v>0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</row>
    <row r="7" spans="1:19" ht="19.5" customHeight="1" thickBot="1">
      <c r="A7" s="2" t="s">
        <v>1</v>
      </c>
      <c r="B7" s="3"/>
      <c r="C7" s="4" t="s">
        <v>49</v>
      </c>
      <c r="D7" s="3"/>
      <c r="E7" s="3"/>
      <c r="F7" s="3"/>
      <c r="G7" s="119"/>
      <c r="H7" s="119"/>
      <c r="I7" s="119"/>
      <c r="J7" s="119"/>
      <c r="K7" s="3"/>
      <c r="L7" s="3"/>
      <c r="M7" s="3"/>
      <c r="N7" s="3"/>
      <c r="O7" s="3"/>
      <c r="P7" s="3"/>
      <c r="Q7" s="3"/>
      <c r="R7" s="3"/>
      <c r="S7" s="5"/>
    </row>
    <row r="8" spans="1:19" ht="19.5" customHeight="1" thickTop="1">
      <c r="A8" s="6" t="s">
        <v>2</v>
      </c>
      <c r="B8" s="7" t="s">
        <v>69</v>
      </c>
      <c r="C8" s="61"/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3</v>
      </c>
      <c r="Q8" s="11"/>
      <c r="R8" s="64"/>
      <c r="S8" s="62">
        <v>40495</v>
      </c>
    </row>
    <row r="9" spans="1:19" ht="19.5" customHeight="1">
      <c r="A9" s="6" t="s">
        <v>4</v>
      </c>
      <c r="B9" s="133"/>
      <c r="C9" s="61" t="s">
        <v>100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6</v>
      </c>
      <c r="Q9" s="12"/>
      <c r="R9" s="65"/>
      <c r="S9" s="63" t="s">
        <v>55</v>
      </c>
    </row>
    <row r="10" spans="1:19" ht="19.5" customHeight="1" thickBot="1">
      <c r="A10" s="14" t="s">
        <v>48</v>
      </c>
      <c r="B10" s="15"/>
      <c r="C10" s="118" t="s">
        <v>57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58</v>
      </c>
    </row>
    <row r="11" spans="1:19" ht="24.75" customHeight="1">
      <c r="A11" s="21"/>
      <c r="B11" s="22" t="s">
        <v>8</v>
      </c>
      <c r="C11" s="22" t="s">
        <v>9</v>
      </c>
      <c r="D11" s="245" t="s">
        <v>10</v>
      </c>
      <c r="E11" s="246"/>
      <c r="F11" s="246"/>
      <c r="G11" s="246"/>
      <c r="H11" s="246"/>
      <c r="I11" s="246"/>
      <c r="J11" s="246"/>
      <c r="K11" s="246"/>
      <c r="L11" s="247"/>
      <c r="M11" s="245" t="s">
        <v>52</v>
      </c>
      <c r="N11" s="247"/>
      <c r="O11" s="245" t="s">
        <v>53</v>
      </c>
      <c r="P11" s="247"/>
      <c r="Q11" s="245" t="s">
        <v>54</v>
      </c>
      <c r="R11" s="247"/>
      <c r="S11" s="116" t="s">
        <v>11</v>
      </c>
    </row>
    <row r="12" spans="1:19" ht="9.75" customHeight="1" thickBot="1">
      <c r="A12" s="23"/>
      <c r="B12" s="24"/>
      <c r="C12" s="25"/>
      <c r="D12" s="44">
        <v>1</v>
      </c>
      <c r="E12" s="45"/>
      <c r="F12" s="45"/>
      <c r="G12" s="45">
        <v>2</v>
      </c>
      <c r="H12" s="45"/>
      <c r="I12" s="45"/>
      <c r="J12" s="45">
        <v>3</v>
      </c>
      <c r="K12" s="46"/>
      <c r="L12" s="45"/>
      <c r="M12" s="26"/>
      <c r="N12" s="27"/>
      <c r="O12" s="26"/>
      <c r="P12" s="27"/>
      <c r="Q12" s="26"/>
      <c r="R12" s="27"/>
      <c r="S12" s="28"/>
    </row>
    <row r="13" spans="1:19" ht="30" customHeight="1" thickTop="1">
      <c r="A13" s="115" t="s">
        <v>12</v>
      </c>
      <c r="B13" s="66" t="s">
        <v>86</v>
      </c>
      <c r="C13" s="67" t="s">
        <v>150</v>
      </c>
      <c r="D13" s="53" t="s">
        <v>99</v>
      </c>
      <c r="E13" s="47" t="s">
        <v>24</v>
      </c>
      <c r="F13" s="55" t="s">
        <v>115</v>
      </c>
      <c r="G13" s="53" t="s">
        <v>99</v>
      </c>
      <c r="H13" s="47" t="s">
        <v>24</v>
      </c>
      <c r="I13" s="55" t="s">
        <v>137</v>
      </c>
      <c r="J13" s="53"/>
      <c r="K13" s="47" t="s">
        <v>24</v>
      </c>
      <c r="L13" s="55"/>
      <c r="M13" s="48">
        <f aca="true" t="shared" si="0" ref="M13:M19">D13+G13+J13</f>
        <v>42</v>
      </c>
      <c r="N13" s="49">
        <f aca="true" t="shared" si="1" ref="N13:N19">F13+I13+L13</f>
        <v>29</v>
      </c>
      <c r="O13" s="57">
        <v>2</v>
      </c>
      <c r="P13" s="58">
        <v>0</v>
      </c>
      <c r="Q13" s="57">
        <v>1</v>
      </c>
      <c r="R13" s="58">
        <v>0</v>
      </c>
      <c r="S13" s="29" t="s">
        <v>161</v>
      </c>
    </row>
    <row r="14" spans="1:19" ht="30" customHeight="1">
      <c r="A14" s="115" t="s">
        <v>14</v>
      </c>
      <c r="B14" s="66" t="s">
        <v>87</v>
      </c>
      <c r="C14" s="67" t="s">
        <v>122</v>
      </c>
      <c r="D14" s="54" t="s">
        <v>99</v>
      </c>
      <c r="E14" s="50" t="s">
        <v>24</v>
      </c>
      <c r="F14" s="56" t="s">
        <v>133</v>
      </c>
      <c r="G14" s="54" t="s">
        <v>99</v>
      </c>
      <c r="H14" s="50" t="s">
        <v>24</v>
      </c>
      <c r="I14" s="56" t="s">
        <v>101</v>
      </c>
      <c r="J14" s="54"/>
      <c r="K14" s="50" t="s">
        <v>24</v>
      </c>
      <c r="L14" s="56"/>
      <c r="M14" s="51">
        <f t="shared" si="0"/>
        <v>42</v>
      </c>
      <c r="N14" s="52">
        <f t="shared" si="1"/>
        <v>23</v>
      </c>
      <c r="O14" s="59">
        <v>2</v>
      </c>
      <c r="P14" s="60">
        <v>0</v>
      </c>
      <c r="Q14" s="59">
        <v>1</v>
      </c>
      <c r="R14" s="60">
        <v>0</v>
      </c>
      <c r="S14" s="29" t="s">
        <v>74</v>
      </c>
    </row>
    <row r="15" spans="1:19" ht="30" customHeight="1">
      <c r="A15" s="115" t="s">
        <v>13</v>
      </c>
      <c r="B15" s="66" t="s">
        <v>88</v>
      </c>
      <c r="C15" s="67" t="s">
        <v>77</v>
      </c>
      <c r="D15" s="54" t="s">
        <v>99</v>
      </c>
      <c r="E15" s="50" t="s">
        <v>24</v>
      </c>
      <c r="F15" s="56" t="s">
        <v>137</v>
      </c>
      <c r="G15" s="54" t="s">
        <v>99</v>
      </c>
      <c r="H15" s="50" t="s">
        <v>24</v>
      </c>
      <c r="I15" s="56" t="s">
        <v>139</v>
      </c>
      <c r="J15" s="54"/>
      <c r="K15" s="50" t="s">
        <v>24</v>
      </c>
      <c r="L15" s="56"/>
      <c r="M15" s="51">
        <f t="shared" si="0"/>
        <v>42</v>
      </c>
      <c r="N15" s="52">
        <f t="shared" si="1"/>
        <v>35</v>
      </c>
      <c r="O15" s="59">
        <v>2</v>
      </c>
      <c r="P15" s="60">
        <v>0</v>
      </c>
      <c r="Q15" s="59">
        <v>1</v>
      </c>
      <c r="R15" s="60">
        <v>0</v>
      </c>
      <c r="S15" s="29" t="s">
        <v>89</v>
      </c>
    </row>
    <row r="16" spans="1:19" ht="30" customHeight="1">
      <c r="A16" s="115" t="s">
        <v>15</v>
      </c>
      <c r="B16" s="68" t="s">
        <v>89</v>
      </c>
      <c r="C16" s="68" t="s">
        <v>134</v>
      </c>
      <c r="D16" s="54" t="s">
        <v>99</v>
      </c>
      <c r="E16" s="50" t="s">
        <v>24</v>
      </c>
      <c r="F16" s="56" t="s">
        <v>39</v>
      </c>
      <c r="G16" s="54" t="s">
        <v>99</v>
      </c>
      <c r="H16" s="50" t="s">
        <v>24</v>
      </c>
      <c r="I16" s="56" t="s">
        <v>110</v>
      </c>
      <c r="J16" s="54"/>
      <c r="K16" s="50" t="s">
        <v>24</v>
      </c>
      <c r="L16" s="56"/>
      <c r="M16" s="51">
        <f t="shared" si="0"/>
        <v>42</v>
      </c>
      <c r="N16" s="52">
        <f t="shared" si="1"/>
        <v>12</v>
      </c>
      <c r="O16" s="59">
        <v>2</v>
      </c>
      <c r="P16" s="60">
        <v>0</v>
      </c>
      <c r="Q16" s="59">
        <v>1</v>
      </c>
      <c r="R16" s="60">
        <v>0</v>
      </c>
      <c r="S16" s="29" t="s">
        <v>111</v>
      </c>
    </row>
    <row r="17" spans="1:19" ht="30" customHeight="1">
      <c r="A17" s="115" t="s">
        <v>29</v>
      </c>
      <c r="B17" s="68" t="s">
        <v>147</v>
      </c>
      <c r="C17" s="68" t="s">
        <v>151</v>
      </c>
      <c r="D17" s="54" t="s">
        <v>99</v>
      </c>
      <c r="E17" s="50" t="s">
        <v>24</v>
      </c>
      <c r="F17" s="56" t="s">
        <v>102</v>
      </c>
      <c r="G17" s="54" t="s">
        <v>99</v>
      </c>
      <c r="H17" s="50" t="s">
        <v>24</v>
      </c>
      <c r="I17" s="56" t="s">
        <v>105</v>
      </c>
      <c r="J17" s="54"/>
      <c r="K17" s="50" t="s">
        <v>24</v>
      </c>
      <c r="L17" s="56"/>
      <c r="M17" s="51">
        <f t="shared" si="0"/>
        <v>42</v>
      </c>
      <c r="N17" s="52">
        <f t="shared" si="1"/>
        <v>24</v>
      </c>
      <c r="O17" s="59">
        <v>2</v>
      </c>
      <c r="P17" s="60">
        <v>0</v>
      </c>
      <c r="Q17" s="59">
        <v>1</v>
      </c>
      <c r="R17" s="60">
        <v>0</v>
      </c>
      <c r="S17" s="29" t="s">
        <v>160</v>
      </c>
    </row>
    <row r="18" spans="1:19" ht="30" customHeight="1">
      <c r="A18" s="115" t="s">
        <v>30</v>
      </c>
      <c r="B18" s="68" t="s">
        <v>148</v>
      </c>
      <c r="C18" s="68" t="s">
        <v>152</v>
      </c>
      <c r="D18" s="54" t="s">
        <v>99</v>
      </c>
      <c r="E18" s="50" t="s">
        <v>24</v>
      </c>
      <c r="F18" s="56" t="s">
        <v>115</v>
      </c>
      <c r="G18" s="54" t="s">
        <v>99</v>
      </c>
      <c r="H18" s="50" t="s">
        <v>24</v>
      </c>
      <c r="I18" s="56" t="s">
        <v>102</v>
      </c>
      <c r="J18" s="54"/>
      <c r="K18" s="50" t="s">
        <v>24</v>
      </c>
      <c r="L18" s="56"/>
      <c r="M18" s="51">
        <f t="shared" si="0"/>
        <v>42</v>
      </c>
      <c r="N18" s="52">
        <f t="shared" si="1"/>
        <v>23</v>
      </c>
      <c r="O18" s="59">
        <v>2</v>
      </c>
      <c r="P18" s="60">
        <v>0</v>
      </c>
      <c r="Q18" s="59">
        <v>1</v>
      </c>
      <c r="R18" s="60">
        <v>0</v>
      </c>
      <c r="S18" s="29" t="s">
        <v>111</v>
      </c>
    </row>
    <row r="19" spans="1:19" ht="30" customHeight="1" thickBot="1">
      <c r="A19" s="115" t="s">
        <v>23</v>
      </c>
      <c r="B19" s="68" t="s">
        <v>149</v>
      </c>
      <c r="C19" s="68" t="s">
        <v>153</v>
      </c>
      <c r="D19" s="54" t="s">
        <v>99</v>
      </c>
      <c r="E19" s="50" t="s">
        <v>24</v>
      </c>
      <c r="F19" s="56" t="s">
        <v>102</v>
      </c>
      <c r="G19" s="54" t="s">
        <v>99</v>
      </c>
      <c r="H19" s="50" t="s">
        <v>24</v>
      </c>
      <c r="I19" s="56" t="s">
        <v>137</v>
      </c>
      <c r="J19" s="54"/>
      <c r="K19" s="50" t="s">
        <v>24</v>
      </c>
      <c r="L19" s="56"/>
      <c r="M19" s="51">
        <f t="shared" si="0"/>
        <v>42</v>
      </c>
      <c r="N19" s="52">
        <f t="shared" si="1"/>
        <v>26</v>
      </c>
      <c r="O19" s="59">
        <v>2</v>
      </c>
      <c r="P19" s="60">
        <v>0</v>
      </c>
      <c r="Q19" s="59">
        <v>1</v>
      </c>
      <c r="R19" s="60">
        <v>0</v>
      </c>
      <c r="S19" s="29" t="s">
        <v>86</v>
      </c>
    </row>
    <row r="20" spans="1:19" ht="34.5" customHeight="1" thickBot="1">
      <c r="A20" s="30" t="s">
        <v>16</v>
      </c>
      <c r="B20" s="69" t="s">
        <v>69</v>
      </c>
      <c r="C20" s="114"/>
      <c r="D20" s="31"/>
      <c r="E20" s="31"/>
      <c r="F20" s="31"/>
      <c r="G20" s="31"/>
      <c r="H20" s="31"/>
      <c r="I20" s="31"/>
      <c r="J20" s="31"/>
      <c r="K20" s="31"/>
      <c r="L20" s="31"/>
      <c r="M20" s="32">
        <f aca="true" t="shared" si="2" ref="M20:R20">SUM(M13:M19)</f>
        <v>294</v>
      </c>
      <c r="N20" s="33">
        <f t="shared" si="2"/>
        <v>172</v>
      </c>
      <c r="O20" s="34">
        <f t="shared" si="2"/>
        <v>14</v>
      </c>
      <c r="P20" s="35">
        <f t="shared" si="2"/>
        <v>0</v>
      </c>
      <c r="Q20" s="34">
        <f t="shared" si="2"/>
        <v>7</v>
      </c>
      <c r="R20" s="33">
        <f t="shared" si="2"/>
        <v>0</v>
      </c>
      <c r="S20" s="180" t="s">
        <v>71</v>
      </c>
    </row>
    <row r="21" spans="4:19" ht="1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179" t="s">
        <v>17</v>
      </c>
    </row>
    <row r="22" ht="12.75">
      <c r="A22" s="38" t="s">
        <v>18</v>
      </c>
    </row>
    <row r="24" spans="1:2" ht="19.5" customHeight="1">
      <c r="A24" s="39" t="s">
        <v>19</v>
      </c>
      <c r="B24" s="1" t="s">
        <v>20</v>
      </c>
    </row>
    <row r="25" spans="1:2" ht="19.5" customHeight="1">
      <c r="A25" s="40"/>
      <c r="B25" s="1" t="s">
        <v>20</v>
      </c>
    </row>
    <row r="27" spans="1:20" ht="12.75">
      <c r="A27" s="41" t="s">
        <v>21</v>
      </c>
      <c r="C27" s="42"/>
      <c r="D27" s="41" t="s">
        <v>22</v>
      </c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.75">
      <c r="A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2.75">
      <c r="A29" s="4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</sheetData>
  <sheetProtection/>
  <mergeCells count="5">
    <mergeCell ref="A6:S6"/>
    <mergeCell ref="D11:L11"/>
    <mergeCell ref="Q11:R11"/>
    <mergeCell ref="M11:N11"/>
    <mergeCell ref="O11:P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6:T32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6" spans="1:19" ht="27" thickBot="1">
      <c r="A6" s="244" t="s">
        <v>0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</row>
    <row r="7" spans="1:19" ht="19.5" customHeight="1" thickBot="1">
      <c r="A7" s="2" t="s">
        <v>1</v>
      </c>
      <c r="B7" s="3"/>
      <c r="C7" s="4" t="s">
        <v>49</v>
      </c>
      <c r="D7" s="3"/>
      <c r="E7" s="3"/>
      <c r="F7" s="3"/>
      <c r="G7" s="119"/>
      <c r="H7" s="119"/>
      <c r="I7" s="119"/>
      <c r="J7" s="119"/>
      <c r="K7" s="3"/>
      <c r="L7" s="3"/>
      <c r="M7" s="3"/>
      <c r="N7" s="3"/>
      <c r="O7" s="3"/>
      <c r="P7" s="3"/>
      <c r="Q7" s="3"/>
      <c r="R7" s="3"/>
      <c r="S7" s="5"/>
    </row>
    <row r="8" spans="1:19" ht="19.5" customHeight="1" thickTop="1">
      <c r="A8" s="6" t="s">
        <v>2</v>
      </c>
      <c r="B8" s="7" t="s">
        <v>73</v>
      </c>
      <c r="C8" s="61"/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3</v>
      </c>
      <c r="Q8" s="11"/>
      <c r="R8" s="64"/>
      <c r="S8" s="62">
        <v>40580</v>
      </c>
    </row>
    <row r="9" spans="1:19" ht="19.5" customHeight="1">
      <c r="A9" s="6" t="s">
        <v>4</v>
      </c>
      <c r="B9" s="133"/>
      <c r="C9" s="61" t="s">
        <v>100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6</v>
      </c>
      <c r="Q9" s="12"/>
      <c r="R9" s="65"/>
      <c r="S9" s="63" t="s">
        <v>55</v>
      </c>
    </row>
    <row r="10" spans="1:19" ht="19.5" customHeight="1" thickBot="1">
      <c r="A10" s="14" t="s">
        <v>48</v>
      </c>
      <c r="B10" s="15"/>
      <c r="C10" s="118" t="s">
        <v>57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56</v>
      </c>
    </row>
    <row r="11" spans="1:19" ht="24.75" customHeight="1">
      <c r="A11" s="21"/>
      <c r="B11" s="22" t="s">
        <v>8</v>
      </c>
      <c r="C11" s="22" t="s">
        <v>9</v>
      </c>
      <c r="D11" s="245" t="s">
        <v>10</v>
      </c>
      <c r="E11" s="246"/>
      <c r="F11" s="246"/>
      <c r="G11" s="246"/>
      <c r="H11" s="246"/>
      <c r="I11" s="246"/>
      <c r="J11" s="246"/>
      <c r="K11" s="246"/>
      <c r="L11" s="247"/>
      <c r="M11" s="245" t="s">
        <v>52</v>
      </c>
      <c r="N11" s="247"/>
      <c r="O11" s="245" t="s">
        <v>53</v>
      </c>
      <c r="P11" s="247"/>
      <c r="Q11" s="245" t="s">
        <v>54</v>
      </c>
      <c r="R11" s="247"/>
      <c r="S11" s="116" t="s">
        <v>11</v>
      </c>
    </row>
    <row r="12" spans="1:19" ht="9.75" customHeight="1" thickBot="1">
      <c r="A12" s="23"/>
      <c r="B12" s="24"/>
      <c r="C12" s="25"/>
      <c r="D12" s="44">
        <v>1</v>
      </c>
      <c r="E12" s="45"/>
      <c r="F12" s="45"/>
      <c r="G12" s="45">
        <v>2</v>
      </c>
      <c r="H12" s="45"/>
      <c r="I12" s="45"/>
      <c r="J12" s="45">
        <v>3</v>
      </c>
      <c r="K12" s="46"/>
      <c r="L12" s="45"/>
      <c r="M12" s="26"/>
      <c r="N12" s="27"/>
      <c r="O12" s="26"/>
      <c r="P12" s="27"/>
      <c r="Q12" s="26"/>
      <c r="R12" s="27"/>
      <c r="S12" s="28"/>
    </row>
    <row r="13" spans="1:19" ht="30" customHeight="1" thickTop="1">
      <c r="A13" s="115" t="s">
        <v>12</v>
      </c>
      <c r="B13" s="66" t="s">
        <v>163</v>
      </c>
      <c r="C13" s="67" t="s">
        <v>170</v>
      </c>
      <c r="D13" s="53" t="s">
        <v>99</v>
      </c>
      <c r="E13" s="47" t="s">
        <v>24</v>
      </c>
      <c r="F13" s="55" t="s">
        <v>105</v>
      </c>
      <c r="G13" s="53" t="s">
        <v>99</v>
      </c>
      <c r="H13" s="47" t="s">
        <v>24</v>
      </c>
      <c r="I13" s="55" t="s">
        <v>198</v>
      </c>
      <c r="J13" s="53"/>
      <c r="K13" s="47" t="s">
        <v>24</v>
      </c>
      <c r="L13" s="55"/>
      <c r="M13" s="48">
        <f aca="true" t="shared" si="0" ref="M13:M19">D13+G13+J13</f>
        <v>42</v>
      </c>
      <c r="N13" s="49">
        <f aca="true" t="shared" si="1" ref="N13:N19">F13+I13+L13</f>
        <v>32</v>
      </c>
      <c r="O13" s="57">
        <v>2</v>
      </c>
      <c r="P13" s="58">
        <v>0</v>
      </c>
      <c r="Q13" s="57">
        <v>1</v>
      </c>
      <c r="R13" s="58">
        <v>0</v>
      </c>
      <c r="S13" s="29" t="s">
        <v>213</v>
      </c>
    </row>
    <row r="14" spans="1:19" ht="30" customHeight="1">
      <c r="A14" s="115" t="s">
        <v>14</v>
      </c>
      <c r="B14" s="66" t="s">
        <v>164</v>
      </c>
      <c r="C14" s="67" t="s">
        <v>171</v>
      </c>
      <c r="D14" s="54" t="s">
        <v>99</v>
      </c>
      <c r="E14" s="50" t="s">
        <v>24</v>
      </c>
      <c r="F14" s="56" t="s">
        <v>62</v>
      </c>
      <c r="G14" s="54" t="s">
        <v>99</v>
      </c>
      <c r="H14" s="50" t="s">
        <v>24</v>
      </c>
      <c r="I14" s="56" t="s">
        <v>41</v>
      </c>
      <c r="J14" s="54"/>
      <c r="K14" s="50" t="s">
        <v>24</v>
      </c>
      <c r="L14" s="56"/>
      <c r="M14" s="51">
        <f t="shared" si="0"/>
        <v>42</v>
      </c>
      <c r="N14" s="52">
        <f t="shared" si="1"/>
        <v>5</v>
      </c>
      <c r="O14" s="59">
        <v>2</v>
      </c>
      <c r="P14" s="60">
        <v>0</v>
      </c>
      <c r="Q14" s="59">
        <v>1</v>
      </c>
      <c r="R14" s="60">
        <v>0</v>
      </c>
      <c r="S14" s="29" t="s">
        <v>195</v>
      </c>
    </row>
    <row r="15" spans="1:19" ht="30" customHeight="1">
      <c r="A15" s="115" t="s">
        <v>13</v>
      </c>
      <c r="B15" s="66" t="s">
        <v>165</v>
      </c>
      <c r="C15" s="67" t="s">
        <v>172</v>
      </c>
      <c r="D15" s="54" t="s">
        <v>99</v>
      </c>
      <c r="E15" s="50" t="s">
        <v>24</v>
      </c>
      <c r="F15" s="56" t="s">
        <v>137</v>
      </c>
      <c r="G15" s="54" t="s">
        <v>99</v>
      </c>
      <c r="H15" s="50" t="s">
        <v>24</v>
      </c>
      <c r="I15" s="56" t="s">
        <v>40</v>
      </c>
      <c r="J15" s="54"/>
      <c r="K15" s="50" t="s">
        <v>24</v>
      </c>
      <c r="L15" s="56"/>
      <c r="M15" s="51">
        <f t="shared" si="0"/>
        <v>42</v>
      </c>
      <c r="N15" s="52">
        <f t="shared" si="1"/>
        <v>19</v>
      </c>
      <c r="O15" s="59">
        <v>2</v>
      </c>
      <c r="P15" s="60">
        <v>0</v>
      </c>
      <c r="Q15" s="59">
        <v>1</v>
      </c>
      <c r="R15" s="60">
        <v>0</v>
      </c>
      <c r="S15" s="29" t="s">
        <v>117</v>
      </c>
    </row>
    <row r="16" spans="1:19" ht="30" customHeight="1">
      <c r="A16" s="115" t="s">
        <v>15</v>
      </c>
      <c r="B16" s="68" t="s">
        <v>166</v>
      </c>
      <c r="C16" s="68" t="s">
        <v>173</v>
      </c>
      <c r="D16" s="54" t="s">
        <v>135</v>
      </c>
      <c r="E16" s="50" t="s">
        <v>24</v>
      </c>
      <c r="F16" s="56" t="s">
        <v>136</v>
      </c>
      <c r="G16" s="54" t="s">
        <v>99</v>
      </c>
      <c r="H16" s="50" t="s">
        <v>24</v>
      </c>
      <c r="I16" s="56" t="s">
        <v>102</v>
      </c>
      <c r="J16" s="54"/>
      <c r="K16" s="50" t="s">
        <v>24</v>
      </c>
      <c r="L16" s="56"/>
      <c r="M16" s="51">
        <f t="shared" si="0"/>
        <v>43</v>
      </c>
      <c r="N16" s="52">
        <f t="shared" si="1"/>
        <v>30</v>
      </c>
      <c r="O16" s="59">
        <v>2</v>
      </c>
      <c r="P16" s="60">
        <v>0</v>
      </c>
      <c r="Q16" s="59">
        <v>1</v>
      </c>
      <c r="R16" s="60">
        <v>0</v>
      </c>
      <c r="S16" s="29" t="s">
        <v>150</v>
      </c>
    </row>
    <row r="17" spans="1:19" ht="30" customHeight="1">
      <c r="A17" s="115" t="s">
        <v>29</v>
      </c>
      <c r="B17" s="68" t="s">
        <v>167</v>
      </c>
      <c r="C17" s="68" t="s">
        <v>174</v>
      </c>
      <c r="D17" s="54" t="s">
        <v>99</v>
      </c>
      <c r="E17" s="50" t="s">
        <v>24</v>
      </c>
      <c r="F17" s="56" t="s">
        <v>41</v>
      </c>
      <c r="G17" s="54" t="s">
        <v>99</v>
      </c>
      <c r="H17" s="50" t="s">
        <v>24</v>
      </c>
      <c r="I17" s="56" t="s">
        <v>110</v>
      </c>
      <c r="J17" s="54"/>
      <c r="K17" s="50" t="s">
        <v>24</v>
      </c>
      <c r="L17" s="56"/>
      <c r="M17" s="51">
        <f t="shared" si="0"/>
        <v>42</v>
      </c>
      <c r="N17" s="52">
        <f t="shared" si="1"/>
        <v>13</v>
      </c>
      <c r="O17" s="59">
        <v>2</v>
      </c>
      <c r="P17" s="60">
        <v>0</v>
      </c>
      <c r="Q17" s="59">
        <v>1</v>
      </c>
      <c r="R17" s="60">
        <v>0</v>
      </c>
      <c r="S17" s="29" t="s">
        <v>75</v>
      </c>
    </row>
    <row r="18" spans="1:19" ht="30" customHeight="1">
      <c r="A18" s="115" t="s">
        <v>30</v>
      </c>
      <c r="B18" s="68" t="s">
        <v>168</v>
      </c>
      <c r="C18" s="68" t="s">
        <v>175</v>
      </c>
      <c r="D18" s="54" t="s">
        <v>99</v>
      </c>
      <c r="E18" s="50" t="s">
        <v>24</v>
      </c>
      <c r="F18" s="56" t="s">
        <v>116</v>
      </c>
      <c r="G18" s="54" t="s">
        <v>99</v>
      </c>
      <c r="H18" s="50" t="s">
        <v>24</v>
      </c>
      <c r="I18" s="56" t="s">
        <v>115</v>
      </c>
      <c r="J18" s="54"/>
      <c r="K18" s="50" t="s">
        <v>24</v>
      </c>
      <c r="L18" s="56"/>
      <c r="M18" s="51">
        <f t="shared" si="0"/>
        <v>42</v>
      </c>
      <c r="N18" s="52">
        <f t="shared" si="1"/>
        <v>28</v>
      </c>
      <c r="O18" s="59">
        <v>2</v>
      </c>
      <c r="P18" s="60">
        <v>0</v>
      </c>
      <c r="Q18" s="59">
        <v>1</v>
      </c>
      <c r="R18" s="60">
        <v>0</v>
      </c>
      <c r="S18" s="29" t="s">
        <v>195</v>
      </c>
    </row>
    <row r="19" spans="1:19" ht="30" customHeight="1" thickBot="1">
      <c r="A19" s="115" t="s">
        <v>23</v>
      </c>
      <c r="B19" s="68" t="s">
        <v>169</v>
      </c>
      <c r="C19" s="68" t="s">
        <v>176</v>
      </c>
      <c r="D19" s="54" t="s">
        <v>99</v>
      </c>
      <c r="E19" s="50" t="s">
        <v>24</v>
      </c>
      <c r="F19" s="56" t="s">
        <v>114</v>
      </c>
      <c r="G19" s="54" t="s">
        <v>99</v>
      </c>
      <c r="H19" s="50" t="s">
        <v>24</v>
      </c>
      <c r="I19" s="56" t="s">
        <v>102</v>
      </c>
      <c r="J19" s="54"/>
      <c r="K19" s="50" t="s">
        <v>24</v>
      </c>
      <c r="L19" s="56"/>
      <c r="M19" s="51">
        <f t="shared" si="0"/>
        <v>42</v>
      </c>
      <c r="N19" s="52">
        <f t="shared" si="1"/>
        <v>19</v>
      </c>
      <c r="O19" s="59">
        <v>2</v>
      </c>
      <c r="P19" s="60">
        <v>0</v>
      </c>
      <c r="Q19" s="59">
        <v>1</v>
      </c>
      <c r="R19" s="60">
        <v>0</v>
      </c>
      <c r="S19" s="29" t="s">
        <v>191</v>
      </c>
    </row>
    <row r="20" spans="1:19" ht="34.5" customHeight="1" thickBot="1">
      <c r="A20" s="30" t="s">
        <v>16</v>
      </c>
      <c r="B20" s="69"/>
      <c r="C20" s="114" t="s">
        <v>66</v>
      </c>
      <c r="D20" s="31"/>
      <c r="E20" s="31"/>
      <c r="F20" s="31"/>
      <c r="G20" s="31"/>
      <c r="H20" s="31"/>
      <c r="I20" s="31"/>
      <c r="J20" s="31"/>
      <c r="K20" s="31"/>
      <c r="L20" s="31"/>
      <c r="M20" s="32">
        <f aca="true" t="shared" si="2" ref="M20:R20">SUM(M13:M19)</f>
        <v>295</v>
      </c>
      <c r="N20" s="33">
        <f t="shared" si="2"/>
        <v>146</v>
      </c>
      <c r="O20" s="34">
        <f t="shared" si="2"/>
        <v>14</v>
      </c>
      <c r="P20" s="35">
        <f t="shared" si="2"/>
        <v>0</v>
      </c>
      <c r="Q20" s="34">
        <f t="shared" si="2"/>
        <v>7</v>
      </c>
      <c r="R20" s="33">
        <f t="shared" si="2"/>
        <v>0</v>
      </c>
      <c r="S20" s="180" t="s">
        <v>71</v>
      </c>
    </row>
    <row r="21" spans="4:19" ht="1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179" t="s">
        <v>17</v>
      </c>
    </row>
    <row r="22" ht="12.75">
      <c r="A22" s="38" t="s">
        <v>18</v>
      </c>
    </row>
    <row r="24" spans="1:2" ht="19.5" customHeight="1">
      <c r="A24" s="39" t="s">
        <v>19</v>
      </c>
      <c r="B24" s="1" t="s">
        <v>20</v>
      </c>
    </row>
    <row r="25" spans="1:2" ht="19.5" customHeight="1">
      <c r="A25" s="40"/>
      <c r="B25" s="1" t="s">
        <v>20</v>
      </c>
    </row>
    <row r="27" spans="1:20" ht="12.75">
      <c r="A27" s="41" t="s">
        <v>21</v>
      </c>
      <c r="C27" s="42"/>
      <c r="D27" s="41" t="s">
        <v>22</v>
      </c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.75">
      <c r="A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2.75">
      <c r="A29" s="4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</sheetData>
  <sheetProtection/>
  <mergeCells count="5">
    <mergeCell ref="A6:S6"/>
    <mergeCell ref="D11:L11"/>
    <mergeCell ref="Q11:R11"/>
    <mergeCell ref="M11:N11"/>
    <mergeCell ref="O11:P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6:T32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6" spans="1:19" ht="27" thickBot="1">
      <c r="A6" s="244" t="s">
        <v>0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</row>
    <row r="7" spans="1:19" ht="19.5" customHeight="1" thickBot="1">
      <c r="A7" s="2" t="s">
        <v>1</v>
      </c>
      <c r="B7" s="3"/>
      <c r="C7" s="4" t="s">
        <v>49</v>
      </c>
      <c r="D7" s="3"/>
      <c r="E7" s="3"/>
      <c r="F7" s="3"/>
      <c r="G7" s="119"/>
      <c r="H7" s="119"/>
      <c r="I7" s="119"/>
      <c r="J7" s="119"/>
      <c r="K7" s="3"/>
      <c r="L7" s="3"/>
      <c r="M7" s="3"/>
      <c r="N7" s="3"/>
      <c r="O7" s="3"/>
      <c r="P7" s="3"/>
      <c r="Q7" s="3"/>
      <c r="R7" s="3"/>
      <c r="S7" s="5"/>
    </row>
    <row r="8" spans="1:19" ht="19.5" customHeight="1" thickTop="1">
      <c r="A8" s="6" t="s">
        <v>2</v>
      </c>
      <c r="B8" s="7" t="s">
        <v>60</v>
      </c>
      <c r="C8" s="61"/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3</v>
      </c>
      <c r="Q8" s="11"/>
      <c r="R8" s="64"/>
      <c r="S8" s="62">
        <v>40580</v>
      </c>
    </row>
    <row r="9" spans="1:19" ht="19.5" customHeight="1">
      <c r="A9" s="6" t="s">
        <v>4</v>
      </c>
      <c r="B9" s="133"/>
      <c r="C9" s="7" t="s">
        <v>72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6</v>
      </c>
      <c r="Q9" s="12"/>
      <c r="R9" s="65"/>
      <c r="S9" s="63" t="s">
        <v>55</v>
      </c>
    </row>
    <row r="10" spans="1:19" ht="19.5" customHeight="1" thickBot="1">
      <c r="A10" s="14" t="s">
        <v>48</v>
      </c>
      <c r="B10" s="15"/>
      <c r="C10" s="118" t="s">
        <v>57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56</v>
      </c>
    </row>
    <row r="11" spans="1:19" ht="24.75" customHeight="1">
      <c r="A11" s="21"/>
      <c r="B11" s="22" t="s">
        <v>8</v>
      </c>
      <c r="C11" s="22" t="s">
        <v>9</v>
      </c>
      <c r="D11" s="245" t="s">
        <v>10</v>
      </c>
      <c r="E11" s="246"/>
      <c r="F11" s="246"/>
      <c r="G11" s="246"/>
      <c r="H11" s="246"/>
      <c r="I11" s="246"/>
      <c r="J11" s="246"/>
      <c r="K11" s="246"/>
      <c r="L11" s="247"/>
      <c r="M11" s="245" t="s">
        <v>52</v>
      </c>
      <c r="N11" s="247"/>
      <c r="O11" s="245" t="s">
        <v>53</v>
      </c>
      <c r="P11" s="247"/>
      <c r="Q11" s="245" t="s">
        <v>54</v>
      </c>
      <c r="R11" s="247"/>
      <c r="S11" s="116" t="s">
        <v>11</v>
      </c>
    </row>
    <row r="12" spans="1:19" ht="9.75" customHeight="1" thickBot="1">
      <c r="A12" s="23"/>
      <c r="B12" s="24"/>
      <c r="C12" s="25"/>
      <c r="D12" s="44">
        <v>1</v>
      </c>
      <c r="E12" s="45"/>
      <c r="F12" s="45"/>
      <c r="G12" s="45">
        <v>2</v>
      </c>
      <c r="H12" s="45"/>
      <c r="I12" s="45"/>
      <c r="J12" s="45">
        <v>3</v>
      </c>
      <c r="K12" s="46"/>
      <c r="L12" s="45"/>
      <c r="M12" s="26"/>
      <c r="N12" s="27"/>
      <c r="O12" s="26"/>
      <c r="P12" s="27"/>
      <c r="Q12" s="26"/>
      <c r="R12" s="27"/>
      <c r="S12" s="28"/>
    </row>
    <row r="13" spans="1:19" ht="30" customHeight="1" thickTop="1">
      <c r="A13" s="115" t="s">
        <v>12</v>
      </c>
      <c r="B13" s="67" t="s">
        <v>177</v>
      </c>
      <c r="C13" s="66" t="s">
        <v>184</v>
      </c>
      <c r="D13" s="53" t="s">
        <v>99</v>
      </c>
      <c r="E13" s="47" t="s">
        <v>24</v>
      </c>
      <c r="F13" s="55" t="s">
        <v>101</v>
      </c>
      <c r="G13" s="53" t="s">
        <v>99</v>
      </c>
      <c r="H13" s="47" t="s">
        <v>24</v>
      </c>
      <c r="I13" s="55" t="s">
        <v>42</v>
      </c>
      <c r="J13" s="53"/>
      <c r="K13" s="47" t="s">
        <v>24</v>
      </c>
      <c r="L13" s="55"/>
      <c r="M13" s="48">
        <f aca="true" t="shared" si="0" ref="M13:M19">D13+G13+J13</f>
        <v>42</v>
      </c>
      <c r="N13" s="49">
        <f aca="true" t="shared" si="1" ref="N13:N19">F13+I13+L13</f>
        <v>18</v>
      </c>
      <c r="O13" s="57">
        <v>2</v>
      </c>
      <c r="P13" s="58">
        <v>0</v>
      </c>
      <c r="Q13" s="57">
        <v>1</v>
      </c>
      <c r="R13" s="58">
        <v>0</v>
      </c>
      <c r="S13" s="29" t="s">
        <v>214</v>
      </c>
    </row>
    <row r="14" spans="1:19" ht="30" customHeight="1">
      <c r="A14" s="115" t="s">
        <v>14</v>
      </c>
      <c r="B14" s="67" t="s">
        <v>178</v>
      </c>
      <c r="C14" s="66" t="s">
        <v>185</v>
      </c>
      <c r="D14" s="54" t="s">
        <v>99</v>
      </c>
      <c r="E14" s="50" t="s">
        <v>24</v>
      </c>
      <c r="F14" s="56" t="s">
        <v>43</v>
      </c>
      <c r="G14" s="54" t="s">
        <v>99</v>
      </c>
      <c r="H14" s="50" t="s">
        <v>24</v>
      </c>
      <c r="I14" s="56" t="s">
        <v>40</v>
      </c>
      <c r="J14" s="54"/>
      <c r="K14" s="50" t="s">
        <v>24</v>
      </c>
      <c r="L14" s="56"/>
      <c r="M14" s="51">
        <f t="shared" si="0"/>
        <v>42</v>
      </c>
      <c r="N14" s="52">
        <f t="shared" si="1"/>
        <v>5</v>
      </c>
      <c r="O14" s="59">
        <v>2</v>
      </c>
      <c r="P14" s="60">
        <v>0</v>
      </c>
      <c r="Q14" s="59">
        <v>1</v>
      </c>
      <c r="R14" s="60">
        <v>0</v>
      </c>
      <c r="S14" s="29" t="s">
        <v>215</v>
      </c>
    </row>
    <row r="15" spans="1:19" ht="30" customHeight="1">
      <c r="A15" s="115" t="s">
        <v>13</v>
      </c>
      <c r="B15" s="67" t="s">
        <v>179</v>
      </c>
      <c r="C15" s="66" t="s">
        <v>186</v>
      </c>
      <c r="D15" s="54" t="s">
        <v>99</v>
      </c>
      <c r="E15" s="50" t="s">
        <v>24</v>
      </c>
      <c r="F15" s="56" t="s">
        <v>105</v>
      </c>
      <c r="G15" s="54" t="s">
        <v>139</v>
      </c>
      <c r="H15" s="50" t="s">
        <v>24</v>
      </c>
      <c r="I15" s="56" t="s">
        <v>99</v>
      </c>
      <c r="J15" s="54" t="s">
        <v>99</v>
      </c>
      <c r="K15" s="50" t="s">
        <v>24</v>
      </c>
      <c r="L15" s="56" t="s">
        <v>198</v>
      </c>
      <c r="M15" s="51">
        <f t="shared" si="0"/>
        <v>61</v>
      </c>
      <c r="N15" s="52">
        <f t="shared" si="1"/>
        <v>53</v>
      </c>
      <c r="O15" s="59">
        <v>2</v>
      </c>
      <c r="P15" s="60">
        <v>1</v>
      </c>
      <c r="Q15" s="59">
        <v>1</v>
      </c>
      <c r="R15" s="60">
        <v>0</v>
      </c>
      <c r="S15" s="29" t="s">
        <v>216</v>
      </c>
    </row>
    <row r="16" spans="1:19" ht="30" customHeight="1">
      <c r="A16" s="115" t="s">
        <v>15</v>
      </c>
      <c r="B16" s="68" t="s">
        <v>180</v>
      </c>
      <c r="C16" s="68" t="s">
        <v>187</v>
      </c>
      <c r="D16" s="54" t="s">
        <v>106</v>
      </c>
      <c r="E16" s="50" t="s">
        <v>24</v>
      </c>
      <c r="F16" s="56" t="s">
        <v>99</v>
      </c>
      <c r="G16" s="54" t="s">
        <v>198</v>
      </c>
      <c r="H16" s="50" t="s">
        <v>24</v>
      </c>
      <c r="I16" s="56" t="s">
        <v>99</v>
      </c>
      <c r="J16" s="54"/>
      <c r="K16" s="50" t="s">
        <v>24</v>
      </c>
      <c r="L16" s="56"/>
      <c r="M16" s="51">
        <f t="shared" si="0"/>
        <v>25</v>
      </c>
      <c r="N16" s="52">
        <f t="shared" si="1"/>
        <v>42</v>
      </c>
      <c r="O16" s="59">
        <v>0</v>
      </c>
      <c r="P16" s="60">
        <v>2</v>
      </c>
      <c r="Q16" s="59">
        <v>0</v>
      </c>
      <c r="R16" s="60">
        <v>1</v>
      </c>
      <c r="S16" s="29" t="s">
        <v>197</v>
      </c>
    </row>
    <row r="17" spans="1:19" ht="30" customHeight="1">
      <c r="A17" s="115" t="s">
        <v>29</v>
      </c>
      <c r="B17" s="68" t="s">
        <v>181</v>
      </c>
      <c r="C17" s="68" t="s">
        <v>188</v>
      </c>
      <c r="D17" s="54" t="s">
        <v>139</v>
      </c>
      <c r="E17" s="50" t="s">
        <v>24</v>
      </c>
      <c r="F17" s="56" t="s">
        <v>99</v>
      </c>
      <c r="G17" s="54" t="s">
        <v>99</v>
      </c>
      <c r="H17" s="50" t="s">
        <v>24</v>
      </c>
      <c r="I17" s="56" t="s">
        <v>133</v>
      </c>
      <c r="J17" s="54" t="s">
        <v>99</v>
      </c>
      <c r="K17" s="50" t="s">
        <v>24</v>
      </c>
      <c r="L17" s="56" t="s">
        <v>105</v>
      </c>
      <c r="M17" s="51">
        <f t="shared" si="0"/>
        <v>61</v>
      </c>
      <c r="N17" s="52">
        <f t="shared" si="1"/>
        <v>46</v>
      </c>
      <c r="O17" s="59">
        <v>2</v>
      </c>
      <c r="P17" s="60">
        <v>1</v>
      </c>
      <c r="Q17" s="59">
        <v>1</v>
      </c>
      <c r="R17" s="60">
        <v>0</v>
      </c>
      <c r="S17" s="29" t="s">
        <v>196</v>
      </c>
    </row>
    <row r="18" spans="1:19" ht="30" customHeight="1">
      <c r="A18" s="115" t="s">
        <v>30</v>
      </c>
      <c r="B18" s="68" t="s">
        <v>182</v>
      </c>
      <c r="C18" s="68" t="s">
        <v>189</v>
      </c>
      <c r="D18" s="54" t="s">
        <v>116</v>
      </c>
      <c r="E18" s="50" t="s">
        <v>24</v>
      </c>
      <c r="F18" s="56" t="s">
        <v>99</v>
      </c>
      <c r="G18" s="54" t="s">
        <v>133</v>
      </c>
      <c r="H18" s="50" t="s">
        <v>24</v>
      </c>
      <c r="I18" s="56" t="s">
        <v>99</v>
      </c>
      <c r="J18" s="54"/>
      <c r="K18" s="50" t="s">
        <v>24</v>
      </c>
      <c r="L18" s="56"/>
      <c r="M18" s="51">
        <f t="shared" si="0"/>
        <v>26</v>
      </c>
      <c r="N18" s="52">
        <f t="shared" si="1"/>
        <v>42</v>
      </c>
      <c r="O18" s="59">
        <v>0</v>
      </c>
      <c r="P18" s="60">
        <v>2</v>
      </c>
      <c r="Q18" s="59">
        <v>0</v>
      </c>
      <c r="R18" s="60">
        <v>1</v>
      </c>
      <c r="S18" s="29" t="s">
        <v>192</v>
      </c>
    </row>
    <row r="19" spans="1:19" ht="30" customHeight="1" thickBot="1">
      <c r="A19" s="115" t="s">
        <v>23</v>
      </c>
      <c r="B19" s="68" t="s">
        <v>183</v>
      </c>
      <c r="C19" s="68" t="s">
        <v>190</v>
      </c>
      <c r="D19" s="54" t="s">
        <v>116</v>
      </c>
      <c r="E19" s="50" t="s">
        <v>24</v>
      </c>
      <c r="F19" s="56" t="s">
        <v>99</v>
      </c>
      <c r="G19" s="54" t="s">
        <v>99</v>
      </c>
      <c r="H19" s="50" t="s">
        <v>24</v>
      </c>
      <c r="I19" s="56" t="s">
        <v>116</v>
      </c>
      <c r="J19" s="54" t="s">
        <v>193</v>
      </c>
      <c r="K19" s="50" t="s">
        <v>24</v>
      </c>
      <c r="L19" s="56" t="s">
        <v>194</v>
      </c>
      <c r="M19" s="51">
        <f t="shared" si="0"/>
        <v>60</v>
      </c>
      <c r="N19" s="52">
        <f t="shared" si="1"/>
        <v>62</v>
      </c>
      <c r="O19" s="59">
        <v>1</v>
      </c>
      <c r="P19" s="60">
        <v>2</v>
      </c>
      <c r="Q19" s="59">
        <v>0</v>
      </c>
      <c r="R19" s="60">
        <v>1</v>
      </c>
      <c r="S19" s="29" t="s">
        <v>87</v>
      </c>
    </row>
    <row r="20" spans="1:19" ht="34.5" customHeight="1" thickBot="1">
      <c r="A20" s="30" t="s">
        <v>146</v>
      </c>
      <c r="B20" s="69"/>
      <c r="C20" s="114" t="s">
        <v>69</v>
      </c>
      <c r="D20" s="31"/>
      <c r="E20" s="31"/>
      <c r="F20" s="31"/>
      <c r="G20" s="31"/>
      <c r="H20" s="31"/>
      <c r="I20" s="31"/>
      <c r="J20" s="31"/>
      <c r="K20" s="31"/>
      <c r="L20" s="31"/>
      <c r="M20" s="32">
        <f aca="true" t="shared" si="2" ref="M20:R20">SUM(M13:M19)</f>
        <v>317</v>
      </c>
      <c r="N20" s="33">
        <f t="shared" si="2"/>
        <v>268</v>
      </c>
      <c r="O20" s="34">
        <f t="shared" si="2"/>
        <v>9</v>
      </c>
      <c r="P20" s="35">
        <f t="shared" si="2"/>
        <v>8</v>
      </c>
      <c r="Q20" s="34">
        <f t="shared" si="2"/>
        <v>4</v>
      </c>
      <c r="R20" s="33">
        <f t="shared" si="2"/>
        <v>3</v>
      </c>
      <c r="S20" s="180" t="s">
        <v>70</v>
      </c>
    </row>
    <row r="21" spans="4:19" ht="1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179" t="s">
        <v>17</v>
      </c>
    </row>
    <row r="22" ht="12.75">
      <c r="A22" s="38" t="s">
        <v>18</v>
      </c>
    </row>
    <row r="24" spans="1:2" ht="19.5" customHeight="1">
      <c r="A24" s="39" t="s">
        <v>19</v>
      </c>
      <c r="B24" s="1" t="s">
        <v>20</v>
      </c>
    </row>
    <row r="25" spans="1:2" ht="19.5" customHeight="1">
      <c r="A25" s="40"/>
      <c r="B25" s="1" t="s">
        <v>20</v>
      </c>
    </row>
    <row r="27" spans="1:20" ht="12.75">
      <c r="A27" s="41" t="s">
        <v>21</v>
      </c>
      <c r="C27" s="42"/>
      <c r="D27" s="41" t="s">
        <v>22</v>
      </c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.75">
      <c r="A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2.75">
      <c r="A29" s="4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</sheetData>
  <sheetProtection/>
  <mergeCells count="5">
    <mergeCell ref="A6:S6"/>
    <mergeCell ref="D11:L11"/>
    <mergeCell ref="Q11:R11"/>
    <mergeCell ref="M11:N11"/>
    <mergeCell ref="O11:P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6:T32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6" spans="1:19" ht="27" thickBot="1">
      <c r="A6" s="244" t="s">
        <v>0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</row>
    <row r="7" spans="1:19" ht="19.5" customHeight="1" thickBot="1">
      <c r="A7" s="2" t="s">
        <v>1</v>
      </c>
      <c r="B7" s="3"/>
      <c r="C7" s="4" t="s">
        <v>49</v>
      </c>
      <c r="D7" s="3"/>
      <c r="E7" s="3"/>
      <c r="F7" s="3"/>
      <c r="G7" s="119"/>
      <c r="H7" s="119"/>
      <c r="I7" s="119"/>
      <c r="J7" s="119"/>
      <c r="K7" s="3"/>
      <c r="L7" s="3"/>
      <c r="M7" s="3"/>
      <c r="N7" s="3"/>
      <c r="O7" s="3"/>
      <c r="P7" s="3"/>
      <c r="Q7" s="3"/>
      <c r="R7" s="3"/>
      <c r="S7" s="5"/>
    </row>
    <row r="8" spans="1:19" ht="19.5" customHeight="1" thickTop="1">
      <c r="A8" s="6" t="s">
        <v>2</v>
      </c>
      <c r="B8" s="7" t="s">
        <v>60</v>
      </c>
      <c r="C8" s="61"/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3</v>
      </c>
      <c r="Q8" s="11"/>
      <c r="R8" s="64"/>
      <c r="S8" s="62">
        <v>40580</v>
      </c>
    </row>
    <row r="9" spans="1:19" ht="19.5" customHeight="1">
      <c r="A9" s="6" t="s">
        <v>4</v>
      </c>
      <c r="B9" s="133"/>
      <c r="C9" s="7" t="s">
        <v>5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6</v>
      </c>
      <c r="Q9" s="12"/>
      <c r="R9" s="65"/>
      <c r="S9" s="63" t="s">
        <v>55</v>
      </c>
    </row>
    <row r="10" spans="1:19" ht="19.5" customHeight="1" thickBot="1">
      <c r="A10" s="14" t="s">
        <v>48</v>
      </c>
      <c r="B10" s="15"/>
      <c r="C10" s="118" t="s">
        <v>57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58</v>
      </c>
    </row>
    <row r="11" spans="1:19" ht="24.75" customHeight="1">
      <c r="A11" s="21"/>
      <c r="B11" s="22" t="s">
        <v>8</v>
      </c>
      <c r="C11" s="22" t="s">
        <v>9</v>
      </c>
      <c r="D11" s="245" t="s">
        <v>10</v>
      </c>
      <c r="E11" s="246"/>
      <c r="F11" s="246"/>
      <c r="G11" s="246"/>
      <c r="H11" s="246"/>
      <c r="I11" s="246"/>
      <c r="J11" s="246"/>
      <c r="K11" s="246"/>
      <c r="L11" s="247"/>
      <c r="M11" s="245" t="s">
        <v>52</v>
      </c>
      <c r="N11" s="247"/>
      <c r="O11" s="245" t="s">
        <v>53</v>
      </c>
      <c r="P11" s="247"/>
      <c r="Q11" s="245" t="s">
        <v>54</v>
      </c>
      <c r="R11" s="247"/>
      <c r="S11" s="116" t="s">
        <v>11</v>
      </c>
    </row>
    <row r="12" spans="1:19" ht="9.75" customHeight="1" thickBot="1">
      <c r="A12" s="23"/>
      <c r="B12" s="24"/>
      <c r="C12" s="25"/>
      <c r="D12" s="44">
        <v>1</v>
      </c>
      <c r="E12" s="45"/>
      <c r="F12" s="45"/>
      <c r="G12" s="45">
        <v>2</v>
      </c>
      <c r="H12" s="45"/>
      <c r="I12" s="45"/>
      <c r="J12" s="45">
        <v>3</v>
      </c>
      <c r="K12" s="46"/>
      <c r="L12" s="45"/>
      <c r="M12" s="26"/>
      <c r="N12" s="27"/>
      <c r="O12" s="26"/>
      <c r="P12" s="27"/>
      <c r="Q12" s="26"/>
      <c r="R12" s="27"/>
      <c r="S12" s="28"/>
    </row>
    <row r="13" spans="1:19" ht="30" customHeight="1" thickTop="1">
      <c r="A13" s="115" t="s">
        <v>12</v>
      </c>
      <c r="B13" s="67" t="s">
        <v>178</v>
      </c>
      <c r="C13" s="66" t="s">
        <v>164</v>
      </c>
      <c r="D13" s="53" t="s">
        <v>135</v>
      </c>
      <c r="E13" s="47" t="s">
        <v>24</v>
      </c>
      <c r="F13" s="55" t="s">
        <v>193</v>
      </c>
      <c r="G13" s="53" t="s">
        <v>135</v>
      </c>
      <c r="H13" s="47" t="s">
        <v>24</v>
      </c>
      <c r="I13" s="55" t="s">
        <v>193</v>
      </c>
      <c r="J13" s="53"/>
      <c r="K13" s="47" t="s">
        <v>24</v>
      </c>
      <c r="L13" s="55"/>
      <c r="M13" s="48">
        <f aca="true" t="shared" si="0" ref="M13:M19">D13+G13+J13</f>
        <v>44</v>
      </c>
      <c r="N13" s="49">
        <f aca="true" t="shared" si="1" ref="N13:N19">F13+I13+L13</f>
        <v>48</v>
      </c>
      <c r="O13" s="57">
        <v>0</v>
      </c>
      <c r="P13" s="58">
        <v>2</v>
      </c>
      <c r="Q13" s="57">
        <v>0</v>
      </c>
      <c r="R13" s="58">
        <v>1</v>
      </c>
      <c r="S13" s="29" t="s">
        <v>86</v>
      </c>
    </row>
    <row r="14" spans="1:19" ht="30" customHeight="1">
      <c r="A14" s="115" t="s">
        <v>14</v>
      </c>
      <c r="B14" s="67" t="s">
        <v>199</v>
      </c>
      <c r="C14" s="66" t="s">
        <v>201</v>
      </c>
      <c r="D14" s="54" t="s">
        <v>137</v>
      </c>
      <c r="E14" s="50" t="s">
        <v>24</v>
      </c>
      <c r="F14" s="56" t="s">
        <v>99</v>
      </c>
      <c r="G14" s="54" t="s">
        <v>116</v>
      </c>
      <c r="H14" s="50" t="s">
        <v>24</v>
      </c>
      <c r="I14" s="56" t="s">
        <v>99</v>
      </c>
      <c r="J14" s="54"/>
      <c r="K14" s="50" t="s">
        <v>24</v>
      </c>
      <c r="L14" s="56"/>
      <c r="M14" s="51">
        <f t="shared" si="0"/>
        <v>31</v>
      </c>
      <c r="N14" s="52">
        <f t="shared" si="1"/>
        <v>42</v>
      </c>
      <c r="O14" s="59">
        <v>0</v>
      </c>
      <c r="P14" s="60">
        <v>2</v>
      </c>
      <c r="Q14" s="59">
        <v>0</v>
      </c>
      <c r="R14" s="60">
        <v>1</v>
      </c>
      <c r="S14" s="29" t="s">
        <v>78</v>
      </c>
    </row>
    <row r="15" spans="1:19" ht="30" customHeight="1">
      <c r="A15" s="115" t="s">
        <v>13</v>
      </c>
      <c r="B15" s="67" t="s">
        <v>179</v>
      </c>
      <c r="C15" s="66" t="s">
        <v>202</v>
      </c>
      <c r="D15" s="54" t="s">
        <v>116</v>
      </c>
      <c r="E15" s="50" t="s">
        <v>24</v>
      </c>
      <c r="F15" s="56" t="s">
        <v>99</v>
      </c>
      <c r="G15" s="54" t="s">
        <v>99</v>
      </c>
      <c r="H15" s="50" t="s">
        <v>24</v>
      </c>
      <c r="I15" s="56" t="s">
        <v>107</v>
      </c>
      <c r="J15" s="54" t="s">
        <v>133</v>
      </c>
      <c r="K15" s="50" t="s">
        <v>24</v>
      </c>
      <c r="L15" s="56" t="s">
        <v>99</v>
      </c>
      <c r="M15" s="51">
        <f t="shared" si="0"/>
        <v>47</v>
      </c>
      <c r="N15" s="52">
        <f t="shared" si="1"/>
        <v>59</v>
      </c>
      <c r="O15" s="59">
        <v>1</v>
      </c>
      <c r="P15" s="60">
        <v>2</v>
      </c>
      <c r="Q15" s="59">
        <v>0</v>
      </c>
      <c r="R15" s="60">
        <v>1</v>
      </c>
      <c r="S15" s="29" t="s">
        <v>227</v>
      </c>
    </row>
    <row r="16" spans="1:19" ht="30" customHeight="1">
      <c r="A16" s="115" t="s">
        <v>15</v>
      </c>
      <c r="B16" s="68" t="s">
        <v>180</v>
      </c>
      <c r="C16" s="68" t="s">
        <v>165</v>
      </c>
      <c r="D16" s="54" t="s">
        <v>106</v>
      </c>
      <c r="E16" s="50" t="s">
        <v>24</v>
      </c>
      <c r="F16" s="56" t="s">
        <v>99</v>
      </c>
      <c r="G16" s="54" t="s">
        <v>106</v>
      </c>
      <c r="H16" s="50" t="s">
        <v>24</v>
      </c>
      <c r="I16" s="56" t="s">
        <v>99</v>
      </c>
      <c r="J16" s="54"/>
      <c r="K16" s="50" t="s">
        <v>24</v>
      </c>
      <c r="L16" s="56"/>
      <c r="M16" s="51">
        <f t="shared" si="0"/>
        <v>14</v>
      </c>
      <c r="N16" s="52">
        <f t="shared" si="1"/>
        <v>42</v>
      </c>
      <c r="O16" s="59">
        <v>0</v>
      </c>
      <c r="P16" s="60">
        <v>2</v>
      </c>
      <c r="Q16" s="59">
        <v>0</v>
      </c>
      <c r="R16" s="60">
        <v>1</v>
      </c>
      <c r="S16" s="29" t="s">
        <v>156</v>
      </c>
    </row>
    <row r="17" spans="1:19" ht="30" customHeight="1">
      <c r="A17" s="115" t="s">
        <v>29</v>
      </c>
      <c r="B17" s="68" t="s">
        <v>200</v>
      </c>
      <c r="C17" s="68" t="s">
        <v>203</v>
      </c>
      <c r="D17" s="54" t="s">
        <v>107</v>
      </c>
      <c r="E17" s="50" t="s">
        <v>24</v>
      </c>
      <c r="F17" s="56" t="s">
        <v>99</v>
      </c>
      <c r="G17" s="54" t="s">
        <v>99</v>
      </c>
      <c r="H17" s="50" t="s">
        <v>24</v>
      </c>
      <c r="I17" s="56" t="s">
        <v>101</v>
      </c>
      <c r="J17" s="54" t="s">
        <v>139</v>
      </c>
      <c r="K17" s="50" t="s">
        <v>24</v>
      </c>
      <c r="L17" s="56" t="s">
        <v>99</v>
      </c>
      <c r="M17" s="51">
        <f t="shared" si="0"/>
        <v>57</v>
      </c>
      <c r="N17" s="52">
        <f t="shared" si="1"/>
        <v>54</v>
      </c>
      <c r="O17" s="59">
        <v>1</v>
      </c>
      <c r="P17" s="60">
        <v>2</v>
      </c>
      <c r="Q17" s="59">
        <v>0</v>
      </c>
      <c r="R17" s="60">
        <v>1</v>
      </c>
      <c r="S17" s="29" t="s">
        <v>217</v>
      </c>
    </row>
    <row r="18" spans="1:19" ht="30" customHeight="1">
      <c r="A18" s="115" t="s">
        <v>30</v>
      </c>
      <c r="B18" s="68" t="s">
        <v>182</v>
      </c>
      <c r="C18" s="68" t="s">
        <v>204</v>
      </c>
      <c r="D18" s="54" t="s">
        <v>105</v>
      </c>
      <c r="E18" s="50" t="s">
        <v>24</v>
      </c>
      <c r="F18" s="56" t="s">
        <v>99</v>
      </c>
      <c r="G18" s="54" t="s">
        <v>110</v>
      </c>
      <c r="H18" s="50" t="s">
        <v>24</v>
      </c>
      <c r="I18" s="56" t="s">
        <v>99</v>
      </c>
      <c r="J18" s="54"/>
      <c r="K18" s="50" t="s">
        <v>24</v>
      </c>
      <c r="L18" s="56"/>
      <c r="M18" s="51">
        <f t="shared" si="0"/>
        <v>22</v>
      </c>
      <c r="N18" s="52">
        <f t="shared" si="1"/>
        <v>42</v>
      </c>
      <c r="O18" s="59">
        <v>0</v>
      </c>
      <c r="P18" s="60">
        <v>2</v>
      </c>
      <c r="Q18" s="59">
        <v>0</v>
      </c>
      <c r="R18" s="60">
        <v>1</v>
      </c>
      <c r="S18" s="29" t="s">
        <v>65</v>
      </c>
    </row>
    <row r="19" spans="1:19" ht="30" customHeight="1" thickBot="1">
      <c r="A19" s="115" t="s">
        <v>23</v>
      </c>
      <c r="B19" s="68" t="s">
        <v>183</v>
      </c>
      <c r="C19" s="68" t="s">
        <v>205</v>
      </c>
      <c r="D19" s="54" t="s">
        <v>99</v>
      </c>
      <c r="E19" s="50" t="s">
        <v>24</v>
      </c>
      <c r="F19" s="56" t="s">
        <v>138</v>
      </c>
      <c r="G19" s="54" t="s">
        <v>99</v>
      </c>
      <c r="H19" s="50" t="s">
        <v>24</v>
      </c>
      <c r="I19" s="56" t="s">
        <v>138</v>
      </c>
      <c r="J19" s="54"/>
      <c r="K19" s="50" t="s">
        <v>24</v>
      </c>
      <c r="L19" s="56"/>
      <c r="M19" s="51">
        <f t="shared" si="0"/>
        <v>42</v>
      </c>
      <c r="N19" s="52">
        <f t="shared" si="1"/>
        <v>46</v>
      </c>
      <c r="O19" s="59">
        <v>0</v>
      </c>
      <c r="P19" s="60">
        <v>2</v>
      </c>
      <c r="Q19" s="59">
        <v>0</v>
      </c>
      <c r="R19" s="60">
        <v>1</v>
      </c>
      <c r="S19" s="29" t="s">
        <v>87</v>
      </c>
    </row>
    <row r="20" spans="1:19" ht="34.5" customHeight="1" thickBot="1">
      <c r="A20" s="30" t="s">
        <v>146</v>
      </c>
      <c r="B20" s="69"/>
      <c r="C20" s="114" t="s">
        <v>5</v>
      </c>
      <c r="D20" s="31"/>
      <c r="E20" s="31"/>
      <c r="F20" s="31"/>
      <c r="G20" s="31"/>
      <c r="H20" s="31"/>
      <c r="I20" s="31"/>
      <c r="J20" s="31"/>
      <c r="K20" s="31"/>
      <c r="L20" s="31"/>
      <c r="M20" s="32">
        <f aca="true" t="shared" si="2" ref="M20:R20">SUM(M13:M19)</f>
        <v>257</v>
      </c>
      <c r="N20" s="33">
        <f t="shared" si="2"/>
        <v>333</v>
      </c>
      <c r="O20" s="34">
        <f t="shared" si="2"/>
        <v>2</v>
      </c>
      <c r="P20" s="35">
        <f t="shared" si="2"/>
        <v>14</v>
      </c>
      <c r="Q20" s="34">
        <f t="shared" si="2"/>
        <v>0</v>
      </c>
      <c r="R20" s="33">
        <f t="shared" si="2"/>
        <v>7</v>
      </c>
      <c r="S20" s="180" t="s">
        <v>70</v>
      </c>
    </row>
    <row r="21" spans="4:19" ht="1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179" t="s">
        <v>17</v>
      </c>
    </row>
    <row r="22" ht="12.75">
      <c r="A22" s="38" t="s">
        <v>18</v>
      </c>
    </row>
    <row r="24" spans="1:2" ht="19.5" customHeight="1">
      <c r="A24" s="39" t="s">
        <v>19</v>
      </c>
      <c r="B24" s="1" t="s">
        <v>20</v>
      </c>
    </row>
    <row r="25" spans="1:2" ht="19.5" customHeight="1">
      <c r="A25" s="40"/>
      <c r="B25" s="1" t="s">
        <v>20</v>
      </c>
    </row>
    <row r="27" spans="1:20" ht="12.75">
      <c r="A27" s="41" t="s">
        <v>21</v>
      </c>
      <c r="C27" s="42"/>
      <c r="D27" s="41" t="s">
        <v>22</v>
      </c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.75">
      <c r="A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2.75">
      <c r="A29" s="4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</sheetData>
  <sheetProtection/>
  <mergeCells count="5">
    <mergeCell ref="A6:S6"/>
    <mergeCell ref="D11:L11"/>
    <mergeCell ref="Q11:R11"/>
    <mergeCell ref="M11:N11"/>
    <mergeCell ref="O11:P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6:T32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6" spans="1:19" ht="27" thickBot="1">
      <c r="A6" s="244" t="s">
        <v>0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</row>
    <row r="7" spans="1:19" ht="19.5" customHeight="1" thickBot="1">
      <c r="A7" s="2" t="s">
        <v>1</v>
      </c>
      <c r="B7" s="3"/>
      <c r="C7" s="4" t="s">
        <v>49</v>
      </c>
      <c r="D7" s="3"/>
      <c r="E7" s="3"/>
      <c r="F7" s="3"/>
      <c r="G7" s="119"/>
      <c r="H7" s="119"/>
      <c r="I7" s="119"/>
      <c r="J7" s="119"/>
      <c r="K7" s="3"/>
      <c r="L7" s="3"/>
      <c r="M7" s="3"/>
      <c r="N7" s="3"/>
      <c r="O7" s="3"/>
      <c r="P7" s="3"/>
      <c r="Q7" s="3"/>
      <c r="R7" s="3"/>
      <c r="S7" s="5"/>
    </row>
    <row r="8" spans="1:19" ht="19.5" customHeight="1" thickTop="1">
      <c r="A8" s="6" t="s">
        <v>2</v>
      </c>
      <c r="B8" s="7" t="s">
        <v>72</v>
      </c>
      <c r="C8" s="61"/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3</v>
      </c>
      <c r="Q8" s="11"/>
      <c r="R8" s="64"/>
      <c r="S8" s="62">
        <v>40580</v>
      </c>
    </row>
    <row r="9" spans="1:19" ht="19.5" customHeight="1">
      <c r="A9" s="6" t="s">
        <v>4</v>
      </c>
      <c r="B9" s="133"/>
      <c r="C9" s="7" t="s">
        <v>33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6</v>
      </c>
      <c r="Q9" s="12"/>
      <c r="R9" s="65"/>
      <c r="S9" s="63" t="s">
        <v>55</v>
      </c>
    </row>
    <row r="10" spans="1:19" ht="19.5" customHeight="1" thickBot="1">
      <c r="A10" s="14" t="s">
        <v>48</v>
      </c>
      <c r="B10" s="15"/>
      <c r="C10" s="118" t="s">
        <v>57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58</v>
      </c>
    </row>
    <row r="11" spans="1:19" ht="24.75" customHeight="1">
      <c r="A11" s="21"/>
      <c r="B11" s="22" t="s">
        <v>8</v>
      </c>
      <c r="C11" s="22" t="s">
        <v>9</v>
      </c>
      <c r="D11" s="245" t="s">
        <v>10</v>
      </c>
      <c r="E11" s="246"/>
      <c r="F11" s="246"/>
      <c r="G11" s="246"/>
      <c r="H11" s="246"/>
      <c r="I11" s="246"/>
      <c r="J11" s="246"/>
      <c r="K11" s="246"/>
      <c r="L11" s="247"/>
      <c r="M11" s="245" t="s">
        <v>52</v>
      </c>
      <c r="N11" s="247"/>
      <c r="O11" s="245" t="s">
        <v>53</v>
      </c>
      <c r="P11" s="247"/>
      <c r="Q11" s="245" t="s">
        <v>54</v>
      </c>
      <c r="R11" s="247"/>
      <c r="S11" s="116" t="s">
        <v>11</v>
      </c>
    </row>
    <row r="12" spans="1:19" ht="9.75" customHeight="1" thickBot="1">
      <c r="A12" s="23"/>
      <c r="B12" s="24"/>
      <c r="C12" s="25"/>
      <c r="D12" s="44">
        <v>1</v>
      </c>
      <c r="E12" s="45"/>
      <c r="F12" s="45"/>
      <c r="G12" s="45">
        <v>2</v>
      </c>
      <c r="H12" s="45"/>
      <c r="I12" s="45"/>
      <c r="J12" s="45">
        <v>3</v>
      </c>
      <c r="K12" s="46"/>
      <c r="L12" s="45"/>
      <c r="M12" s="26"/>
      <c r="N12" s="27"/>
      <c r="O12" s="26"/>
      <c r="P12" s="27"/>
      <c r="Q12" s="26"/>
      <c r="R12" s="27"/>
      <c r="S12" s="28"/>
    </row>
    <row r="13" spans="1:19" ht="30" customHeight="1" thickTop="1">
      <c r="A13" s="115" t="s">
        <v>12</v>
      </c>
      <c r="B13" s="66" t="s">
        <v>184</v>
      </c>
      <c r="C13" s="67" t="s">
        <v>170</v>
      </c>
      <c r="D13" s="53" t="s">
        <v>115</v>
      </c>
      <c r="E13" s="47" t="s">
        <v>24</v>
      </c>
      <c r="F13" s="55" t="s">
        <v>99</v>
      </c>
      <c r="G13" s="53" t="s">
        <v>101</v>
      </c>
      <c r="H13" s="47" t="s">
        <v>24</v>
      </c>
      <c r="I13" s="55" t="s">
        <v>99</v>
      </c>
      <c r="J13" s="53"/>
      <c r="K13" s="47" t="s">
        <v>24</v>
      </c>
      <c r="L13" s="55"/>
      <c r="M13" s="48">
        <f aca="true" t="shared" si="0" ref="M13:M19">D13+G13+J13</f>
        <v>25</v>
      </c>
      <c r="N13" s="49">
        <f aca="true" t="shared" si="1" ref="N13:N19">F13+I13+L13</f>
        <v>42</v>
      </c>
      <c r="O13" s="57">
        <v>0</v>
      </c>
      <c r="P13" s="58">
        <v>2</v>
      </c>
      <c r="Q13" s="57">
        <v>0</v>
      </c>
      <c r="R13" s="58">
        <v>1</v>
      </c>
      <c r="S13" s="29" t="s">
        <v>235</v>
      </c>
    </row>
    <row r="14" spans="1:19" ht="30" customHeight="1">
      <c r="A14" s="115" t="s">
        <v>14</v>
      </c>
      <c r="B14" s="66" t="s">
        <v>185</v>
      </c>
      <c r="C14" s="67" t="s">
        <v>122</v>
      </c>
      <c r="D14" s="54" t="s">
        <v>114</v>
      </c>
      <c r="E14" s="50" t="s">
        <v>24</v>
      </c>
      <c r="F14" s="56" t="s">
        <v>99</v>
      </c>
      <c r="G14" s="54" t="s">
        <v>62</v>
      </c>
      <c r="H14" s="50" t="s">
        <v>24</v>
      </c>
      <c r="I14" s="56" t="s">
        <v>99</v>
      </c>
      <c r="J14" s="54"/>
      <c r="K14" s="50" t="s">
        <v>24</v>
      </c>
      <c r="L14" s="56"/>
      <c r="M14" s="51">
        <f t="shared" si="0"/>
        <v>9</v>
      </c>
      <c r="N14" s="52">
        <f t="shared" si="1"/>
        <v>42</v>
      </c>
      <c r="O14" s="59">
        <v>0</v>
      </c>
      <c r="P14" s="60">
        <v>2</v>
      </c>
      <c r="Q14" s="59">
        <v>0</v>
      </c>
      <c r="R14" s="60">
        <v>1</v>
      </c>
      <c r="S14" s="29" t="s">
        <v>113</v>
      </c>
    </row>
    <row r="15" spans="1:19" ht="30" customHeight="1">
      <c r="A15" s="115" t="s">
        <v>13</v>
      </c>
      <c r="B15" s="66" t="s">
        <v>186</v>
      </c>
      <c r="C15" s="67" t="s">
        <v>209</v>
      </c>
      <c r="D15" s="54" t="s">
        <v>99</v>
      </c>
      <c r="E15" s="50" t="s">
        <v>24</v>
      </c>
      <c r="F15" s="56" t="s">
        <v>116</v>
      </c>
      <c r="G15" s="54" t="s">
        <v>99</v>
      </c>
      <c r="H15" s="50" t="s">
        <v>24</v>
      </c>
      <c r="I15" s="56" t="s">
        <v>116</v>
      </c>
      <c r="J15" s="54"/>
      <c r="K15" s="50" t="s">
        <v>24</v>
      </c>
      <c r="L15" s="56"/>
      <c r="M15" s="51">
        <f t="shared" si="0"/>
        <v>42</v>
      </c>
      <c r="N15" s="52">
        <f t="shared" si="1"/>
        <v>30</v>
      </c>
      <c r="O15" s="59">
        <v>2</v>
      </c>
      <c r="P15" s="60">
        <v>0</v>
      </c>
      <c r="Q15" s="59">
        <v>1</v>
      </c>
      <c r="R15" s="60">
        <v>0</v>
      </c>
      <c r="S15" s="29" t="s">
        <v>103</v>
      </c>
    </row>
    <row r="16" spans="1:19" ht="30" customHeight="1">
      <c r="A16" s="115" t="s">
        <v>15</v>
      </c>
      <c r="B16" s="68" t="s">
        <v>206</v>
      </c>
      <c r="C16" s="68" t="s">
        <v>210</v>
      </c>
      <c r="D16" s="54" t="s">
        <v>99</v>
      </c>
      <c r="E16" s="50" t="s">
        <v>24</v>
      </c>
      <c r="F16" s="56" t="s">
        <v>139</v>
      </c>
      <c r="G16" s="54" t="s">
        <v>99</v>
      </c>
      <c r="H16" s="50" t="s">
        <v>24</v>
      </c>
      <c r="I16" s="56" t="s">
        <v>102</v>
      </c>
      <c r="J16" s="54"/>
      <c r="K16" s="50" t="s">
        <v>24</v>
      </c>
      <c r="L16" s="56"/>
      <c r="M16" s="51">
        <f t="shared" si="0"/>
        <v>42</v>
      </c>
      <c r="N16" s="52">
        <f t="shared" si="1"/>
        <v>29</v>
      </c>
      <c r="O16" s="59">
        <v>2</v>
      </c>
      <c r="P16" s="60">
        <v>0</v>
      </c>
      <c r="Q16" s="59">
        <v>1</v>
      </c>
      <c r="R16" s="60">
        <v>0</v>
      </c>
      <c r="S16" s="29" t="s">
        <v>77</v>
      </c>
    </row>
    <row r="17" spans="1:19" ht="30" customHeight="1">
      <c r="A17" s="115" t="s">
        <v>29</v>
      </c>
      <c r="B17" s="68" t="s">
        <v>188</v>
      </c>
      <c r="C17" s="68" t="s">
        <v>174</v>
      </c>
      <c r="D17" s="54" t="s">
        <v>99</v>
      </c>
      <c r="E17" s="50" t="s">
        <v>24</v>
      </c>
      <c r="F17" s="56" t="s">
        <v>107</v>
      </c>
      <c r="G17" s="54" t="s">
        <v>116</v>
      </c>
      <c r="H17" s="50" t="s">
        <v>24</v>
      </c>
      <c r="I17" s="56" t="s">
        <v>99</v>
      </c>
      <c r="J17" s="54" t="s">
        <v>99</v>
      </c>
      <c r="K17" s="50" t="s">
        <v>24</v>
      </c>
      <c r="L17" s="56" t="s">
        <v>107</v>
      </c>
      <c r="M17" s="51">
        <f t="shared" si="0"/>
        <v>57</v>
      </c>
      <c r="N17" s="52">
        <f t="shared" si="1"/>
        <v>55</v>
      </c>
      <c r="O17" s="59">
        <v>2</v>
      </c>
      <c r="P17" s="60">
        <v>1</v>
      </c>
      <c r="Q17" s="59">
        <v>1</v>
      </c>
      <c r="R17" s="60">
        <v>0</v>
      </c>
      <c r="S17" s="29" t="s">
        <v>197</v>
      </c>
    </row>
    <row r="18" spans="1:19" ht="30" customHeight="1">
      <c r="A18" s="115" t="s">
        <v>30</v>
      </c>
      <c r="B18" s="68" t="s">
        <v>207</v>
      </c>
      <c r="C18" s="68" t="s">
        <v>211</v>
      </c>
      <c r="D18" s="54" t="s">
        <v>135</v>
      </c>
      <c r="E18" s="50" t="s">
        <v>24</v>
      </c>
      <c r="F18" s="56" t="s">
        <v>136</v>
      </c>
      <c r="G18" s="54" t="s">
        <v>99</v>
      </c>
      <c r="H18" s="50" t="s">
        <v>24</v>
      </c>
      <c r="I18" s="56" t="s">
        <v>107</v>
      </c>
      <c r="J18" s="54"/>
      <c r="K18" s="50" t="s">
        <v>24</v>
      </c>
      <c r="L18" s="56"/>
      <c r="M18" s="51">
        <f t="shared" si="0"/>
        <v>43</v>
      </c>
      <c r="N18" s="52">
        <f t="shared" si="1"/>
        <v>37</v>
      </c>
      <c r="O18" s="59">
        <v>2</v>
      </c>
      <c r="P18" s="60">
        <v>0</v>
      </c>
      <c r="Q18" s="59">
        <v>1</v>
      </c>
      <c r="R18" s="60">
        <v>0</v>
      </c>
      <c r="S18" s="29" t="s">
        <v>113</v>
      </c>
    </row>
    <row r="19" spans="1:19" ht="30" customHeight="1" thickBot="1">
      <c r="A19" s="115" t="s">
        <v>23</v>
      </c>
      <c r="B19" s="68" t="s">
        <v>208</v>
      </c>
      <c r="C19" s="68" t="s">
        <v>212</v>
      </c>
      <c r="D19" s="54" t="s">
        <v>99</v>
      </c>
      <c r="E19" s="50" t="s">
        <v>24</v>
      </c>
      <c r="F19" s="56" t="s">
        <v>105</v>
      </c>
      <c r="G19" s="54" t="s">
        <v>99</v>
      </c>
      <c r="H19" s="50" t="s">
        <v>24</v>
      </c>
      <c r="I19" s="56" t="s">
        <v>115</v>
      </c>
      <c r="J19" s="54"/>
      <c r="K19" s="50" t="s">
        <v>24</v>
      </c>
      <c r="L19" s="56"/>
      <c r="M19" s="51">
        <f t="shared" si="0"/>
        <v>42</v>
      </c>
      <c r="N19" s="52">
        <f t="shared" si="1"/>
        <v>27</v>
      </c>
      <c r="O19" s="59">
        <v>2</v>
      </c>
      <c r="P19" s="60">
        <v>0</v>
      </c>
      <c r="Q19" s="59">
        <v>1</v>
      </c>
      <c r="R19" s="60">
        <v>0</v>
      </c>
      <c r="S19" s="29" t="s">
        <v>197</v>
      </c>
    </row>
    <row r="20" spans="1:19" ht="34.5" customHeight="1" thickBot="1">
      <c r="A20" s="30" t="s">
        <v>146</v>
      </c>
      <c r="B20" s="69"/>
      <c r="C20" s="114" t="s">
        <v>72</v>
      </c>
      <c r="D20" s="31"/>
      <c r="E20" s="31"/>
      <c r="F20" s="31"/>
      <c r="G20" s="31"/>
      <c r="H20" s="31"/>
      <c r="I20" s="31"/>
      <c r="J20" s="31"/>
      <c r="K20" s="31"/>
      <c r="L20" s="31"/>
      <c r="M20" s="32">
        <f aca="true" t="shared" si="2" ref="M20:R20">SUM(M13:M19)</f>
        <v>260</v>
      </c>
      <c r="N20" s="33">
        <f t="shared" si="2"/>
        <v>262</v>
      </c>
      <c r="O20" s="34">
        <f t="shared" si="2"/>
        <v>10</v>
      </c>
      <c r="P20" s="35">
        <f t="shared" si="2"/>
        <v>5</v>
      </c>
      <c r="Q20" s="34">
        <f t="shared" si="2"/>
        <v>5</v>
      </c>
      <c r="R20" s="33">
        <f t="shared" si="2"/>
        <v>2</v>
      </c>
      <c r="S20" s="180" t="s">
        <v>70</v>
      </c>
    </row>
    <row r="21" spans="4:19" ht="1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179" t="s">
        <v>17</v>
      </c>
    </row>
    <row r="22" ht="12.75">
      <c r="A22" s="38" t="s">
        <v>18</v>
      </c>
    </row>
    <row r="24" spans="1:2" ht="19.5" customHeight="1">
      <c r="A24" s="39" t="s">
        <v>19</v>
      </c>
      <c r="B24" s="1" t="s">
        <v>20</v>
      </c>
    </row>
    <row r="25" spans="1:2" ht="19.5" customHeight="1">
      <c r="A25" s="40"/>
      <c r="B25" s="1" t="s">
        <v>20</v>
      </c>
    </row>
    <row r="27" spans="1:20" ht="12.75">
      <c r="A27" s="41" t="s">
        <v>21</v>
      </c>
      <c r="C27" s="42"/>
      <c r="D27" s="41" t="s">
        <v>22</v>
      </c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.75">
      <c r="A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2.75">
      <c r="A29" s="4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</sheetData>
  <sheetProtection/>
  <mergeCells count="5">
    <mergeCell ref="A6:S6"/>
    <mergeCell ref="D11:L11"/>
    <mergeCell ref="Q11:R11"/>
    <mergeCell ref="M11:N11"/>
    <mergeCell ref="O11:P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6:T32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6" spans="1:19" ht="27" thickBot="1">
      <c r="A6" s="244" t="s">
        <v>0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</row>
    <row r="7" spans="1:19" ht="19.5" customHeight="1" thickBot="1">
      <c r="A7" s="2" t="s">
        <v>1</v>
      </c>
      <c r="B7" s="3"/>
      <c r="C7" s="4" t="s">
        <v>49</v>
      </c>
      <c r="D7" s="3"/>
      <c r="E7" s="3"/>
      <c r="F7" s="3"/>
      <c r="G7" s="119"/>
      <c r="H7" s="119"/>
      <c r="I7" s="119"/>
      <c r="J7" s="119"/>
      <c r="K7" s="3"/>
      <c r="L7" s="3"/>
      <c r="M7" s="3"/>
      <c r="N7" s="3"/>
      <c r="O7" s="3"/>
      <c r="P7" s="3"/>
      <c r="Q7" s="3"/>
      <c r="R7" s="3"/>
      <c r="S7" s="5"/>
    </row>
    <row r="8" spans="1:19" ht="19.5" customHeight="1" thickTop="1">
      <c r="A8" s="6" t="s">
        <v>2</v>
      </c>
      <c r="B8" s="7" t="s">
        <v>33</v>
      </c>
      <c r="C8" s="61"/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3</v>
      </c>
      <c r="Q8" s="11"/>
      <c r="R8" s="64"/>
      <c r="S8" s="62">
        <v>40580</v>
      </c>
    </row>
    <row r="9" spans="1:19" ht="19.5" customHeight="1">
      <c r="A9" s="6" t="s">
        <v>4</v>
      </c>
      <c r="B9" s="133"/>
      <c r="C9" s="7" t="s">
        <v>69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6</v>
      </c>
      <c r="Q9" s="12"/>
      <c r="R9" s="65"/>
      <c r="S9" s="63" t="s">
        <v>55</v>
      </c>
    </row>
    <row r="10" spans="1:19" ht="19.5" customHeight="1" thickBot="1">
      <c r="A10" s="14" t="s">
        <v>48</v>
      </c>
      <c r="B10" s="15"/>
      <c r="C10" s="118" t="s">
        <v>57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243</v>
      </c>
    </row>
    <row r="11" spans="1:19" ht="24.75" customHeight="1">
      <c r="A11" s="21"/>
      <c r="B11" s="22" t="s">
        <v>8</v>
      </c>
      <c r="C11" s="22" t="s">
        <v>9</v>
      </c>
      <c r="D11" s="245" t="s">
        <v>10</v>
      </c>
      <c r="E11" s="246"/>
      <c r="F11" s="246"/>
      <c r="G11" s="246"/>
      <c r="H11" s="246"/>
      <c r="I11" s="246"/>
      <c r="J11" s="246"/>
      <c r="K11" s="246"/>
      <c r="L11" s="247"/>
      <c r="M11" s="245" t="s">
        <v>52</v>
      </c>
      <c r="N11" s="247"/>
      <c r="O11" s="245" t="s">
        <v>53</v>
      </c>
      <c r="P11" s="247"/>
      <c r="Q11" s="245" t="s">
        <v>54</v>
      </c>
      <c r="R11" s="247"/>
      <c r="S11" s="116" t="s">
        <v>11</v>
      </c>
    </row>
    <row r="12" spans="1:19" ht="9.75" customHeight="1" thickBot="1">
      <c r="A12" s="23"/>
      <c r="B12" s="24"/>
      <c r="C12" s="25"/>
      <c r="D12" s="44">
        <v>1</v>
      </c>
      <c r="E12" s="45"/>
      <c r="F12" s="45"/>
      <c r="G12" s="45">
        <v>2</v>
      </c>
      <c r="H12" s="45"/>
      <c r="I12" s="45"/>
      <c r="J12" s="45">
        <v>3</v>
      </c>
      <c r="K12" s="46"/>
      <c r="L12" s="45"/>
      <c r="M12" s="26"/>
      <c r="N12" s="27"/>
      <c r="O12" s="26"/>
      <c r="P12" s="27"/>
      <c r="Q12" s="26"/>
      <c r="R12" s="27"/>
      <c r="S12" s="28"/>
    </row>
    <row r="13" spans="1:19" ht="30" customHeight="1" thickTop="1">
      <c r="A13" s="115" t="s">
        <v>12</v>
      </c>
      <c r="B13" s="67" t="s">
        <v>231</v>
      </c>
      <c r="C13" s="67" t="s">
        <v>177</v>
      </c>
      <c r="D13" s="53" t="s">
        <v>137</v>
      </c>
      <c r="E13" s="47" t="s">
        <v>24</v>
      </c>
      <c r="F13" s="55" t="s">
        <v>99</v>
      </c>
      <c r="G13" s="53" t="s">
        <v>102</v>
      </c>
      <c r="H13" s="47" t="s">
        <v>24</v>
      </c>
      <c r="I13" s="55" t="s">
        <v>99</v>
      </c>
      <c r="J13" s="53"/>
      <c r="K13" s="47" t="s">
        <v>24</v>
      </c>
      <c r="L13" s="55"/>
      <c r="M13" s="48">
        <f aca="true" t="shared" si="0" ref="M13:M19">D13+G13+J13</f>
        <v>26</v>
      </c>
      <c r="N13" s="49">
        <f aca="true" t="shared" si="1" ref="N13:N19">F13+I13+L13</f>
        <v>42</v>
      </c>
      <c r="O13" s="57">
        <v>0</v>
      </c>
      <c r="P13" s="58">
        <v>2</v>
      </c>
      <c r="Q13" s="57">
        <v>0</v>
      </c>
      <c r="R13" s="58">
        <v>1</v>
      </c>
      <c r="S13" s="29" t="s">
        <v>242</v>
      </c>
    </row>
    <row r="14" spans="1:19" ht="30" customHeight="1">
      <c r="A14" s="115" t="s">
        <v>14</v>
      </c>
      <c r="B14" s="67" t="s">
        <v>122</v>
      </c>
      <c r="C14" s="67" t="s">
        <v>218</v>
      </c>
      <c r="D14" s="54" t="s">
        <v>41</v>
      </c>
      <c r="E14" s="50" t="s">
        <v>24</v>
      </c>
      <c r="F14" s="56" t="s">
        <v>99</v>
      </c>
      <c r="G14" s="54" t="s">
        <v>115</v>
      </c>
      <c r="H14" s="50" t="s">
        <v>24</v>
      </c>
      <c r="I14" s="56" t="s">
        <v>99</v>
      </c>
      <c r="J14" s="54"/>
      <c r="K14" s="50" t="s">
        <v>24</v>
      </c>
      <c r="L14" s="56"/>
      <c r="M14" s="51">
        <f t="shared" si="0"/>
        <v>18</v>
      </c>
      <c r="N14" s="52">
        <f t="shared" si="1"/>
        <v>42</v>
      </c>
      <c r="O14" s="59">
        <v>0</v>
      </c>
      <c r="P14" s="60">
        <v>2</v>
      </c>
      <c r="Q14" s="59">
        <v>0</v>
      </c>
      <c r="R14" s="60">
        <v>1</v>
      </c>
      <c r="S14" s="29" t="s">
        <v>161</v>
      </c>
    </row>
    <row r="15" spans="1:19" ht="30" customHeight="1">
      <c r="A15" s="115" t="s">
        <v>13</v>
      </c>
      <c r="B15" s="67" t="s">
        <v>210</v>
      </c>
      <c r="C15" s="67" t="s">
        <v>179</v>
      </c>
      <c r="D15" s="54" t="s">
        <v>114</v>
      </c>
      <c r="E15" s="50" t="s">
        <v>24</v>
      </c>
      <c r="F15" s="56" t="s">
        <v>99</v>
      </c>
      <c r="G15" s="54" t="s">
        <v>133</v>
      </c>
      <c r="H15" s="50" t="s">
        <v>24</v>
      </c>
      <c r="I15" s="56" t="s">
        <v>99</v>
      </c>
      <c r="J15" s="54"/>
      <c r="K15" s="50" t="s">
        <v>24</v>
      </c>
      <c r="L15" s="56"/>
      <c r="M15" s="51">
        <f t="shared" si="0"/>
        <v>20</v>
      </c>
      <c r="N15" s="52">
        <f t="shared" si="1"/>
        <v>42</v>
      </c>
      <c r="O15" s="59">
        <v>0</v>
      </c>
      <c r="P15" s="60">
        <v>2</v>
      </c>
      <c r="Q15" s="59">
        <v>0</v>
      </c>
      <c r="R15" s="60">
        <v>1</v>
      </c>
      <c r="S15" s="29" t="s">
        <v>241</v>
      </c>
    </row>
    <row r="16" spans="1:19" ht="30" customHeight="1">
      <c r="A16" s="115" t="s">
        <v>15</v>
      </c>
      <c r="B16" s="68" t="s">
        <v>173</v>
      </c>
      <c r="C16" s="68" t="s">
        <v>219</v>
      </c>
      <c r="D16" s="54" t="s">
        <v>116</v>
      </c>
      <c r="E16" s="50" t="s">
        <v>24</v>
      </c>
      <c r="F16" s="56" t="s">
        <v>99</v>
      </c>
      <c r="G16" s="54" t="s">
        <v>99</v>
      </c>
      <c r="H16" s="50" t="s">
        <v>24</v>
      </c>
      <c r="I16" s="56" t="s">
        <v>116</v>
      </c>
      <c r="J16" s="54" t="s">
        <v>99</v>
      </c>
      <c r="K16" s="50" t="s">
        <v>24</v>
      </c>
      <c r="L16" s="56" t="s">
        <v>198</v>
      </c>
      <c r="M16" s="51">
        <f t="shared" si="0"/>
        <v>57</v>
      </c>
      <c r="N16" s="52">
        <f t="shared" si="1"/>
        <v>54</v>
      </c>
      <c r="O16" s="59">
        <v>2</v>
      </c>
      <c r="P16" s="60">
        <v>1</v>
      </c>
      <c r="Q16" s="59">
        <v>1</v>
      </c>
      <c r="R16" s="60">
        <v>0</v>
      </c>
      <c r="S16" s="29" t="s">
        <v>238</v>
      </c>
    </row>
    <row r="17" spans="1:19" ht="30" customHeight="1">
      <c r="A17" s="115" t="s">
        <v>29</v>
      </c>
      <c r="B17" s="68" t="s">
        <v>232</v>
      </c>
      <c r="C17" s="68" t="s">
        <v>220</v>
      </c>
      <c r="D17" s="54" t="s">
        <v>198</v>
      </c>
      <c r="E17" s="50" t="s">
        <v>24</v>
      </c>
      <c r="F17" s="56" t="s">
        <v>99</v>
      </c>
      <c r="G17" s="54" t="s">
        <v>99</v>
      </c>
      <c r="H17" s="50" t="s">
        <v>24</v>
      </c>
      <c r="I17" s="56" t="s">
        <v>107</v>
      </c>
      <c r="J17" s="54" t="s">
        <v>105</v>
      </c>
      <c r="K17" s="50" t="s">
        <v>24</v>
      </c>
      <c r="L17" s="56" t="s">
        <v>99</v>
      </c>
      <c r="M17" s="51">
        <f t="shared" si="0"/>
        <v>53</v>
      </c>
      <c r="N17" s="52">
        <f t="shared" si="1"/>
        <v>59</v>
      </c>
      <c r="O17" s="59">
        <v>1</v>
      </c>
      <c r="P17" s="60">
        <v>2</v>
      </c>
      <c r="Q17" s="59">
        <v>0</v>
      </c>
      <c r="R17" s="60">
        <v>1</v>
      </c>
      <c r="S17" s="29" t="s">
        <v>140</v>
      </c>
    </row>
    <row r="18" spans="1:19" ht="30" customHeight="1">
      <c r="A18" s="115" t="s">
        <v>30</v>
      </c>
      <c r="B18" s="68" t="s">
        <v>233</v>
      </c>
      <c r="C18" s="68" t="s">
        <v>221</v>
      </c>
      <c r="D18" s="54" t="s">
        <v>105</v>
      </c>
      <c r="E18" s="50" t="s">
        <v>24</v>
      </c>
      <c r="F18" s="56" t="s">
        <v>99</v>
      </c>
      <c r="G18" s="54" t="s">
        <v>99</v>
      </c>
      <c r="H18" s="50" t="s">
        <v>24</v>
      </c>
      <c r="I18" s="56" t="s">
        <v>116</v>
      </c>
      <c r="J18" s="54" t="s">
        <v>116</v>
      </c>
      <c r="K18" s="50" t="s">
        <v>24</v>
      </c>
      <c r="L18" s="56" t="s">
        <v>99</v>
      </c>
      <c r="M18" s="51">
        <f t="shared" si="0"/>
        <v>50</v>
      </c>
      <c r="N18" s="52">
        <f t="shared" si="1"/>
        <v>57</v>
      </c>
      <c r="O18" s="59">
        <v>1</v>
      </c>
      <c r="P18" s="60">
        <v>2</v>
      </c>
      <c r="Q18" s="59">
        <v>0</v>
      </c>
      <c r="R18" s="60">
        <v>1</v>
      </c>
      <c r="S18" s="29" t="s">
        <v>236</v>
      </c>
    </row>
    <row r="19" spans="1:19" ht="30" customHeight="1" thickBot="1">
      <c r="A19" s="115" t="s">
        <v>23</v>
      </c>
      <c r="B19" s="68" t="s">
        <v>234</v>
      </c>
      <c r="C19" s="68" t="s">
        <v>222</v>
      </c>
      <c r="D19" s="54" t="s">
        <v>42</v>
      </c>
      <c r="E19" s="50" t="s">
        <v>24</v>
      </c>
      <c r="F19" s="56" t="s">
        <v>99</v>
      </c>
      <c r="G19" s="54" t="s">
        <v>105</v>
      </c>
      <c r="H19" s="50" t="s">
        <v>24</v>
      </c>
      <c r="I19" s="56" t="s">
        <v>99</v>
      </c>
      <c r="J19" s="54"/>
      <c r="K19" s="50" t="s">
        <v>24</v>
      </c>
      <c r="L19" s="56"/>
      <c r="M19" s="51">
        <f t="shared" si="0"/>
        <v>20</v>
      </c>
      <c r="N19" s="52">
        <f t="shared" si="1"/>
        <v>42</v>
      </c>
      <c r="O19" s="59">
        <v>0</v>
      </c>
      <c r="P19" s="60">
        <v>2</v>
      </c>
      <c r="Q19" s="59">
        <v>0</v>
      </c>
      <c r="R19" s="60">
        <v>1</v>
      </c>
      <c r="S19" s="29" t="s">
        <v>195</v>
      </c>
    </row>
    <row r="20" spans="1:19" ht="34.5" customHeight="1" thickBot="1">
      <c r="A20" s="30" t="s">
        <v>146</v>
      </c>
      <c r="B20" s="69"/>
      <c r="C20" s="114" t="s">
        <v>69</v>
      </c>
      <c r="D20" s="31"/>
      <c r="E20" s="31"/>
      <c r="F20" s="31"/>
      <c r="G20" s="31"/>
      <c r="H20" s="31"/>
      <c r="I20" s="31"/>
      <c r="J20" s="31"/>
      <c r="K20" s="31"/>
      <c r="L20" s="31"/>
      <c r="M20" s="32">
        <f aca="true" t="shared" si="2" ref="M20:R20">SUM(M13:M19)</f>
        <v>244</v>
      </c>
      <c r="N20" s="33">
        <f t="shared" si="2"/>
        <v>338</v>
      </c>
      <c r="O20" s="34">
        <f t="shared" si="2"/>
        <v>4</v>
      </c>
      <c r="P20" s="35">
        <f t="shared" si="2"/>
        <v>13</v>
      </c>
      <c r="Q20" s="34">
        <f t="shared" si="2"/>
        <v>1</v>
      </c>
      <c r="R20" s="33">
        <f t="shared" si="2"/>
        <v>6</v>
      </c>
      <c r="S20" s="180" t="s">
        <v>70</v>
      </c>
    </row>
    <row r="21" spans="4:19" ht="1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179" t="s">
        <v>17</v>
      </c>
    </row>
    <row r="22" ht="12.75">
      <c r="A22" s="38" t="s">
        <v>18</v>
      </c>
    </row>
    <row r="24" spans="1:2" ht="19.5" customHeight="1">
      <c r="A24" s="39" t="s">
        <v>19</v>
      </c>
      <c r="B24" s="1" t="s">
        <v>20</v>
      </c>
    </row>
    <row r="25" spans="1:2" ht="19.5" customHeight="1">
      <c r="A25" s="40"/>
      <c r="B25" s="1" t="s">
        <v>20</v>
      </c>
    </row>
    <row r="27" spans="1:20" ht="12.75">
      <c r="A27" s="41" t="s">
        <v>21</v>
      </c>
      <c r="C27" s="42"/>
      <c r="D27" s="41" t="s">
        <v>22</v>
      </c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.75">
      <c r="A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2.75">
      <c r="A29" s="4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</sheetData>
  <sheetProtection/>
  <mergeCells count="5">
    <mergeCell ref="A6:S6"/>
    <mergeCell ref="D11:L11"/>
    <mergeCell ref="Q11:R11"/>
    <mergeCell ref="M11:N11"/>
    <mergeCell ref="O11:P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6:T32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6" spans="1:19" ht="27" thickBot="1">
      <c r="A6" s="244" t="s">
        <v>0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</row>
    <row r="7" spans="1:19" ht="19.5" customHeight="1" thickBot="1">
      <c r="A7" s="2" t="s">
        <v>1</v>
      </c>
      <c r="B7" s="3"/>
      <c r="C7" s="4" t="s">
        <v>49</v>
      </c>
      <c r="D7" s="3"/>
      <c r="E7" s="3"/>
      <c r="F7" s="3"/>
      <c r="G7" s="119"/>
      <c r="H7" s="119"/>
      <c r="I7" s="119"/>
      <c r="J7" s="119"/>
      <c r="K7" s="3"/>
      <c r="L7" s="3"/>
      <c r="M7" s="3"/>
      <c r="N7" s="3"/>
      <c r="O7" s="3"/>
      <c r="P7" s="3"/>
      <c r="Q7" s="3"/>
      <c r="R7" s="3"/>
      <c r="S7" s="5"/>
    </row>
    <row r="8" spans="1:19" ht="19.5" customHeight="1" thickTop="1">
      <c r="A8" s="6" t="s">
        <v>2</v>
      </c>
      <c r="B8" s="7" t="s">
        <v>73</v>
      </c>
      <c r="C8" s="61"/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3</v>
      </c>
      <c r="Q8" s="11"/>
      <c r="R8" s="64"/>
      <c r="S8" s="62">
        <v>40580</v>
      </c>
    </row>
    <row r="9" spans="1:19" ht="19.5" customHeight="1">
      <c r="A9" s="6" t="s">
        <v>4</v>
      </c>
      <c r="B9" s="133"/>
      <c r="C9" s="61" t="s">
        <v>72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6</v>
      </c>
      <c r="Q9" s="12"/>
      <c r="R9" s="65"/>
      <c r="S9" s="63" t="s">
        <v>55</v>
      </c>
    </row>
    <row r="10" spans="1:19" ht="19.5" customHeight="1" thickBot="1">
      <c r="A10" s="14" t="s">
        <v>48</v>
      </c>
      <c r="B10" s="15"/>
      <c r="C10" s="118" t="s">
        <v>57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243</v>
      </c>
    </row>
    <row r="11" spans="1:19" ht="24.75" customHeight="1">
      <c r="A11" s="21"/>
      <c r="B11" s="22" t="s">
        <v>8</v>
      </c>
      <c r="C11" s="22" t="s">
        <v>9</v>
      </c>
      <c r="D11" s="245" t="s">
        <v>10</v>
      </c>
      <c r="E11" s="246"/>
      <c r="F11" s="246"/>
      <c r="G11" s="246"/>
      <c r="H11" s="246"/>
      <c r="I11" s="246"/>
      <c r="J11" s="246"/>
      <c r="K11" s="246"/>
      <c r="L11" s="247"/>
      <c r="M11" s="245" t="s">
        <v>52</v>
      </c>
      <c r="N11" s="247"/>
      <c r="O11" s="245" t="s">
        <v>53</v>
      </c>
      <c r="P11" s="247"/>
      <c r="Q11" s="245" t="s">
        <v>54</v>
      </c>
      <c r="R11" s="247"/>
      <c r="S11" s="116" t="s">
        <v>11</v>
      </c>
    </row>
    <row r="12" spans="1:19" ht="9.75" customHeight="1" thickBot="1">
      <c r="A12" s="23"/>
      <c r="B12" s="24"/>
      <c r="C12" s="25"/>
      <c r="D12" s="44">
        <v>1</v>
      </c>
      <c r="E12" s="45"/>
      <c r="F12" s="45"/>
      <c r="G12" s="45">
        <v>2</v>
      </c>
      <c r="H12" s="45"/>
      <c r="I12" s="45"/>
      <c r="J12" s="45">
        <v>3</v>
      </c>
      <c r="K12" s="46"/>
      <c r="L12" s="45"/>
      <c r="M12" s="26"/>
      <c r="N12" s="27"/>
      <c r="O12" s="26"/>
      <c r="P12" s="27"/>
      <c r="Q12" s="26"/>
      <c r="R12" s="27"/>
      <c r="S12" s="28"/>
    </row>
    <row r="13" spans="1:19" ht="30" customHeight="1" thickTop="1">
      <c r="A13" s="115" t="s">
        <v>12</v>
      </c>
      <c r="B13" s="66" t="s">
        <v>163</v>
      </c>
      <c r="C13" s="66" t="s">
        <v>223</v>
      </c>
      <c r="D13" s="53" t="s">
        <v>116</v>
      </c>
      <c r="E13" s="47" t="s">
        <v>24</v>
      </c>
      <c r="F13" s="55" t="s">
        <v>99</v>
      </c>
      <c r="G13" s="53" t="s">
        <v>135</v>
      </c>
      <c r="H13" s="47" t="s">
        <v>24</v>
      </c>
      <c r="I13" s="55" t="s">
        <v>136</v>
      </c>
      <c r="J13" s="53" t="s">
        <v>99</v>
      </c>
      <c r="K13" s="47" t="s">
        <v>24</v>
      </c>
      <c r="L13" s="55" t="s">
        <v>107</v>
      </c>
      <c r="M13" s="48">
        <f aca="true" t="shared" si="0" ref="M13:M19">D13+G13+J13</f>
        <v>58</v>
      </c>
      <c r="N13" s="49">
        <f aca="true" t="shared" si="1" ref="N13:N19">F13+I13+L13</f>
        <v>58</v>
      </c>
      <c r="O13" s="57">
        <v>2</v>
      </c>
      <c r="P13" s="58">
        <v>1</v>
      </c>
      <c r="Q13" s="57">
        <v>1</v>
      </c>
      <c r="R13" s="58">
        <v>0</v>
      </c>
      <c r="S13" s="29" t="s">
        <v>117</v>
      </c>
    </row>
    <row r="14" spans="1:19" ht="30" customHeight="1">
      <c r="A14" s="115" t="s">
        <v>14</v>
      </c>
      <c r="B14" s="66" t="s">
        <v>228</v>
      </c>
      <c r="C14" s="66" t="s">
        <v>184</v>
      </c>
      <c r="D14" s="54" t="s">
        <v>99</v>
      </c>
      <c r="E14" s="50" t="s">
        <v>24</v>
      </c>
      <c r="F14" s="56" t="s">
        <v>133</v>
      </c>
      <c r="G14" s="54" t="s">
        <v>99</v>
      </c>
      <c r="H14" s="50" t="s">
        <v>24</v>
      </c>
      <c r="I14" s="56" t="s">
        <v>42</v>
      </c>
      <c r="J14" s="54"/>
      <c r="K14" s="50" t="s">
        <v>24</v>
      </c>
      <c r="L14" s="56"/>
      <c r="M14" s="51">
        <f t="shared" si="0"/>
        <v>42</v>
      </c>
      <c r="N14" s="52">
        <f t="shared" si="1"/>
        <v>17</v>
      </c>
      <c r="O14" s="59">
        <v>2</v>
      </c>
      <c r="P14" s="60">
        <v>0</v>
      </c>
      <c r="Q14" s="59">
        <v>1</v>
      </c>
      <c r="R14" s="60">
        <v>0</v>
      </c>
      <c r="S14" s="29" t="s">
        <v>215</v>
      </c>
    </row>
    <row r="15" spans="1:19" ht="30" customHeight="1">
      <c r="A15" s="115" t="s">
        <v>13</v>
      </c>
      <c r="B15" s="66" t="s">
        <v>202</v>
      </c>
      <c r="C15" s="66" t="s">
        <v>186</v>
      </c>
      <c r="D15" s="54" t="s">
        <v>99</v>
      </c>
      <c r="E15" s="50" t="s">
        <v>24</v>
      </c>
      <c r="F15" s="56" t="s">
        <v>116</v>
      </c>
      <c r="G15" s="54" t="s">
        <v>99</v>
      </c>
      <c r="H15" s="50" t="s">
        <v>24</v>
      </c>
      <c r="I15" s="56" t="s">
        <v>133</v>
      </c>
      <c r="J15" s="54"/>
      <c r="K15" s="50" t="s">
        <v>24</v>
      </c>
      <c r="L15" s="56"/>
      <c r="M15" s="51">
        <f t="shared" si="0"/>
        <v>42</v>
      </c>
      <c r="N15" s="52">
        <f t="shared" si="1"/>
        <v>26</v>
      </c>
      <c r="O15" s="59">
        <v>2</v>
      </c>
      <c r="P15" s="60">
        <v>0</v>
      </c>
      <c r="Q15" s="59">
        <v>1</v>
      </c>
      <c r="R15" s="60">
        <v>0</v>
      </c>
      <c r="S15" s="29" t="s">
        <v>240</v>
      </c>
    </row>
    <row r="16" spans="1:19" ht="30" customHeight="1">
      <c r="A16" s="115" t="s">
        <v>15</v>
      </c>
      <c r="B16" s="68" t="s">
        <v>165</v>
      </c>
      <c r="C16" s="68" t="s">
        <v>187</v>
      </c>
      <c r="D16" s="54" t="s">
        <v>99</v>
      </c>
      <c r="E16" s="50" t="s">
        <v>24</v>
      </c>
      <c r="F16" s="56" t="s">
        <v>115</v>
      </c>
      <c r="G16" s="54" t="s">
        <v>99</v>
      </c>
      <c r="H16" s="50" t="s">
        <v>24</v>
      </c>
      <c r="I16" s="56" t="s">
        <v>198</v>
      </c>
      <c r="J16" s="54"/>
      <c r="K16" s="50" t="s">
        <v>24</v>
      </c>
      <c r="L16" s="56"/>
      <c r="M16" s="51">
        <f t="shared" si="0"/>
        <v>42</v>
      </c>
      <c r="N16" s="52">
        <f t="shared" si="1"/>
        <v>31</v>
      </c>
      <c r="O16" s="59">
        <v>2</v>
      </c>
      <c r="P16" s="60">
        <v>0</v>
      </c>
      <c r="Q16" s="59">
        <v>1</v>
      </c>
      <c r="R16" s="60">
        <v>0</v>
      </c>
      <c r="S16" s="29" t="s">
        <v>103</v>
      </c>
    </row>
    <row r="17" spans="1:19" ht="30" customHeight="1">
      <c r="A17" s="115" t="s">
        <v>29</v>
      </c>
      <c r="B17" s="68" t="s">
        <v>229</v>
      </c>
      <c r="C17" s="68" t="s">
        <v>224</v>
      </c>
      <c r="D17" s="54" t="s">
        <v>99</v>
      </c>
      <c r="E17" s="50" t="s">
        <v>24</v>
      </c>
      <c r="F17" s="56" t="s">
        <v>115</v>
      </c>
      <c r="G17" s="54" t="s">
        <v>99</v>
      </c>
      <c r="H17" s="50" t="s">
        <v>24</v>
      </c>
      <c r="I17" s="56" t="s">
        <v>101</v>
      </c>
      <c r="J17" s="54"/>
      <c r="K17" s="50" t="s">
        <v>24</v>
      </c>
      <c r="L17" s="56"/>
      <c r="M17" s="51">
        <f t="shared" si="0"/>
        <v>42</v>
      </c>
      <c r="N17" s="52">
        <f t="shared" si="1"/>
        <v>25</v>
      </c>
      <c r="O17" s="59">
        <v>2</v>
      </c>
      <c r="P17" s="60">
        <v>0</v>
      </c>
      <c r="Q17" s="59">
        <v>1</v>
      </c>
      <c r="R17" s="60">
        <v>0</v>
      </c>
      <c r="S17" s="29" t="s">
        <v>130</v>
      </c>
    </row>
    <row r="18" spans="1:19" ht="30" customHeight="1">
      <c r="A18" s="115" t="s">
        <v>30</v>
      </c>
      <c r="B18" s="68" t="s">
        <v>168</v>
      </c>
      <c r="C18" s="68" t="s">
        <v>225</v>
      </c>
      <c r="D18" s="54" t="s">
        <v>99</v>
      </c>
      <c r="E18" s="50" t="s">
        <v>24</v>
      </c>
      <c r="F18" s="56" t="s">
        <v>101</v>
      </c>
      <c r="G18" s="54" t="s">
        <v>99</v>
      </c>
      <c r="H18" s="50" t="s">
        <v>24</v>
      </c>
      <c r="I18" s="56" t="s">
        <v>133</v>
      </c>
      <c r="J18" s="54"/>
      <c r="K18" s="50" t="s">
        <v>24</v>
      </c>
      <c r="L18" s="56"/>
      <c r="M18" s="51">
        <f t="shared" si="0"/>
        <v>42</v>
      </c>
      <c r="N18" s="52">
        <f t="shared" si="1"/>
        <v>23</v>
      </c>
      <c r="O18" s="59">
        <v>2</v>
      </c>
      <c r="P18" s="60">
        <v>0</v>
      </c>
      <c r="Q18" s="59">
        <v>1</v>
      </c>
      <c r="R18" s="60">
        <v>0</v>
      </c>
      <c r="S18" s="29" t="s">
        <v>192</v>
      </c>
    </row>
    <row r="19" spans="1:19" ht="30" customHeight="1" thickBot="1">
      <c r="A19" s="115" t="s">
        <v>23</v>
      </c>
      <c r="B19" s="68" t="s">
        <v>230</v>
      </c>
      <c r="C19" s="68" t="s">
        <v>226</v>
      </c>
      <c r="D19" s="54" t="s">
        <v>99</v>
      </c>
      <c r="E19" s="50" t="s">
        <v>24</v>
      </c>
      <c r="F19" s="56" t="s">
        <v>107</v>
      </c>
      <c r="G19" s="54" t="s">
        <v>198</v>
      </c>
      <c r="H19" s="50" t="s">
        <v>24</v>
      </c>
      <c r="I19" s="56" t="s">
        <v>99</v>
      </c>
      <c r="J19" s="54" t="s">
        <v>198</v>
      </c>
      <c r="K19" s="50" t="s">
        <v>24</v>
      </c>
      <c r="L19" s="56" t="s">
        <v>99</v>
      </c>
      <c r="M19" s="51">
        <f t="shared" si="0"/>
        <v>57</v>
      </c>
      <c r="N19" s="52">
        <f t="shared" si="1"/>
        <v>59</v>
      </c>
      <c r="O19" s="59">
        <v>1</v>
      </c>
      <c r="P19" s="60">
        <v>2</v>
      </c>
      <c r="Q19" s="59">
        <v>0</v>
      </c>
      <c r="R19" s="60">
        <v>1</v>
      </c>
      <c r="S19" s="29" t="s">
        <v>237</v>
      </c>
    </row>
    <row r="20" spans="1:19" ht="34.5" customHeight="1" thickBot="1">
      <c r="A20" s="30" t="s">
        <v>16</v>
      </c>
      <c r="B20" s="69"/>
      <c r="C20" s="114" t="s">
        <v>66</v>
      </c>
      <c r="D20" s="31"/>
      <c r="E20" s="31"/>
      <c r="F20" s="31"/>
      <c r="G20" s="31"/>
      <c r="H20" s="31"/>
      <c r="I20" s="31"/>
      <c r="J20" s="31"/>
      <c r="K20" s="31"/>
      <c r="L20" s="31"/>
      <c r="M20" s="32">
        <f aca="true" t="shared" si="2" ref="M20:R20">SUM(M13:M19)</f>
        <v>325</v>
      </c>
      <c r="N20" s="33">
        <f t="shared" si="2"/>
        <v>239</v>
      </c>
      <c r="O20" s="34">
        <f t="shared" si="2"/>
        <v>13</v>
      </c>
      <c r="P20" s="35">
        <f t="shared" si="2"/>
        <v>3</v>
      </c>
      <c r="Q20" s="34">
        <f t="shared" si="2"/>
        <v>6</v>
      </c>
      <c r="R20" s="33">
        <f t="shared" si="2"/>
        <v>1</v>
      </c>
      <c r="S20" s="180" t="s">
        <v>71</v>
      </c>
    </row>
    <row r="21" spans="4:19" ht="1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179" t="s">
        <v>17</v>
      </c>
    </row>
    <row r="22" ht="12.75">
      <c r="A22" s="38" t="s">
        <v>18</v>
      </c>
    </row>
    <row r="24" spans="1:2" ht="19.5" customHeight="1">
      <c r="A24" s="39" t="s">
        <v>19</v>
      </c>
      <c r="B24" s="1" t="s">
        <v>20</v>
      </c>
    </row>
    <row r="25" spans="1:2" ht="19.5" customHeight="1">
      <c r="A25" s="40"/>
      <c r="B25" s="1" t="s">
        <v>20</v>
      </c>
    </row>
    <row r="27" spans="1:20" ht="12.75">
      <c r="A27" s="41" t="s">
        <v>21</v>
      </c>
      <c r="C27" s="42"/>
      <c r="D27" s="41" t="s">
        <v>22</v>
      </c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.75">
      <c r="A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2.75">
      <c r="A29" s="4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</sheetData>
  <sheetProtection/>
  <mergeCells count="5">
    <mergeCell ref="A6:S6"/>
    <mergeCell ref="D11:L11"/>
    <mergeCell ref="Q11:R11"/>
    <mergeCell ref="M11:N11"/>
    <mergeCell ref="O11:P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T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6" spans="1:19" ht="27" thickBot="1">
      <c r="A6" s="244" t="s">
        <v>0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</row>
    <row r="7" spans="1:19" ht="19.5" customHeight="1" thickBot="1">
      <c r="A7" s="2" t="s">
        <v>1</v>
      </c>
      <c r="B7" s="3"/>
      <c r="C7" s="4" t="s">
        <v>248</v>
      </c>
      <c r="D7" s="3"/>
      <c r="E7" s="3"/>
      <c r="F7" s="3"/>
      <c r="G7" s="119"/>
      <c r="H7" s="119"/>
      <c r="I7" s="119"/>
      <c r="J7" s="119"/>
      <c r="K7" s="3"/>
      <c r="L7" s="3"/>
      <c r="M7" s="3"/>
      <c r="N7" s="3"/>
      <c r="O7" s="3"/>
      <c r="P7" s="3"/>
      <c r="Q7" s="3"/>
      <c r="R7" s="3"/>
      <c r="S7" s="5"/>
    </row>
    <row r="8" spans="1:19" ht="19.5" customHeight="1" thickTop="1">
      <c r="A8" s="6" t="s">
        <v>2</v>
      </c>
      <c r="B8" s="7"/>
      <c r="C8" s="61" t="s">
        <v>245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3</v>
      </c>
      <c r="Q8" s="11"/>
      <c r="R8" s="64"/>
      <c r="S8" s="62">
        <v>40628</v>
      </c>
    </row>
    <row r="9" spans="1:19" ht="19.5" customHeight="1">
      <c r="A9" s="6" t="s">
        <v>4</v>
      </c>
      <c r="B9" s="133"/>
      <c r="C9" s="61" t="s">
        <v>5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6</v>
      </c>
      <c r="Q9" s="12"/>
      <c r="R9" s="65"/>
      <c r="S9" s="63" t="s">
        <v>7</v>
      </c>
    </row>
    <row r="10" spans="1:19" ht="19.5" customHeight="1" thickBot="1">
      <c r="A10" s="14" t="s">
        <v>48</v>
      </c>
      <c r="B10" s="15"/>
      <c r="C10" s="118" t="s">
        <v>246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247</v>
      </c>
    </row>
    <row r="11" spans="1:19" ht="24.75" customHeight="1">
      <c r="A11" s="21"/>
      <c r="B11" s="22" t="s">
        <v>8</v>
      </c>
      <c r="C11" s="22" t="s">
        <v>9</v>
      </c>
      <c r="D11" s="245" t="s">
        <v>10</v>
      </c>
      <c r="E11" s="246"/>
      <c r="F11" s="246"/>
      <c r="G11" s="246"/>
      <c r="H11" s="246"/>
      <c r="I11" s="246"/>
      <c r="J11" s="246"/>
      <c r="K11" s="246"/>
      <c r="L11" s="247"/>
      <c r="M11" s="245" t="s">
        <v>52</v>
      </c>
      <c r="N11" s="247"/>
      <c r="O11" s="245" t="s">
        <v>53</v>
      </c>
      <c r="P11" s="247"/>
      <c r="Q11" s="245" t="s">
        <v>54</v>
      </c>
      <c r="R11" s="247"/>
      <c r="S11" s="116" t="s">
        <v>11</v>
      </c>
    </row>
    <row r="12" spans="1:19" ht="9.75" customHeight="1" thickBot="1">
      <c r="A12" s="23"/>
      <c r="B12" s="24"/>
      <c r="C12" s="25"/>
      <c r="D12" s="44">
        <v>1</v>
      </c>
      <c r="E12" s="45"/>
      <c r="F12" s="45"/>
      <c r="G12" s="45">
        <v>2</v>
      </c>
      <c r="H12" s="45"/>
      <c r="I12" s="45"/>
      <c r="J12" s="45">
        <v>3</v>
      </c>
      <c r="K12" s="46"/>
      <c r="L12" s="45"/>
      <c r="M12" s="26"/>
      <c r="N12" s="27"/>
      <c r="O12" s="26"/>
      <c r="P12" s="27"/>
      <c r="Q12" s="26"/>
      <c r="R12" s="27"/>
      <c r="S12" s="28"/>
    </row>
    <row r="13" spans="1:19" ht="30" customHeight="1" thickTop="1">
      <c r="A13" s="115" t="s">
        <v>12</v>
      </c>
      <c r="B13" s="66" t="s">
        <v>231</v>
      </c>
      <c r="C13" s="67" t="s">
        <v>163</v>
      </c>
      <c r="D13" s="53" t="s">
        <v>105</v>
      </c>
      <c r="E13" s="47" t="s">
        <v>24</v>
      </c>
      <c r="F13" s="55" t="s">
        <v>99</v>
      </c>
      <c r="G13" s="53" t="s">
        <v>106</v>
      </c>
      <c r="H13" s="47" t="s">
        <v>24</v>
      </c>
      <c r="I13" s="55" t="s">
        <v>99</v>
      </c>
      <c r="J13" s="53"/>
      <c r="K13" s="47" t="s">
        <v>24</v>
      </c>
      <c r="L13" s="55"/>
      <c r="M13" s="48">
        <f aca="true" t="shared" si="0" ref="M13:M19">D13+G13+J13</f>
        <v>21</v>
      </c>
      <c r="N13" s="49">
        <f aca="true" t="shared" si="1" ref="N13:N19">F13+I13+L13</f>
        <v>42</v>
      </c>
      <c r="O13" s="57">
        <v>0</v>
      </c>
      <c r="P13" s="58">
        <v>2</v>
      </c>
      <c r="Q13" s="57">
        <v>0</v>
      </c>
      <c r="R13" s="58">
        <v>1</v>
      </c>
      <c r="S13" s="29" t="s">
        <v>298</v>
      </c>
    </row>
    <row r="14" spans="1:19" ht="30" customHeight="1">
      <c r="A14" s="115" t="s">
        <v>14</v>
      </c>
      <c r="B14" s="66" t="s">
        <v>113</v>
      </c>
      <c r="C14" s="67" t="s">
        <v>267</v>
      </c>
      <c r="D14" s="54" t="s">
        <v>41</v>
      </c>
      <c r="E14" s="50" t="s">
        <v>24</v>
      </c>
      <c r="F14" s="56" t="s">
        <v>99</v>
      </c>
      <c r="G14" s="54" t="s">
        <v>42</v>
      </c>
      <c r="H14" s="50" t="s">
        <v>24</v>
      </c>
      <c r="I14" s="56" t="s">
        <v>99</v>
      </c>
      <c r="J14" s="54"/>
      <c r="K14" s="50" t="s">
        <v>24</v>
      </c>
      <c r="L14" s="56"/>
      <c r="M14" s="51">
        <f t="shared" si="0"/>
        <v>11</v>
      </c>
      <c r="N14" s="52">
        <f t="shared" si="1"/>
        <v>42</v>
      </c>
      <c r="O14" s="59">
        <v>0</v>
      </c>
      <c r="P14" s="60">
        <v>2</v>
      </c>
      <c r="Q14" s="59">
        <v>0</v>
      </c>
      <c r="R14" s="60">
        <v>1</v>
      </c>
      <c r="S14" s="29" t="s">
        <v>286</v>
      </c>
    </row>
    <row r="15" spans="1:19" ht="30" customHeight="1">
      <c r="A15" s="115" t="s">
        <v>13</v>
      </c>
      <c r="B15" s="66" t="s">
        <v>262</v>
      </c>
      <c r="C15" s="67" t="s">
        <v>268</v>
      </c>
      <c r="D15" s="54" t="s">
        <v>102</v>
      </c>
      <c r="E15" s="50" t="s">
        <v>24</v>
      </c>
      <c r="F15" s="56" t="s">
        <v>99</v>
      </c>
      <c r="G15" s="54" t="s">
        <v>42</v>
      </c>
      <c r="H15" s="50" t="s">
        <v>24</v>
      </c>
      <c r="I15" s="56" t="s">
        <v>99</v>
      </c>
      <c r="J15" s="54"/>
      <c r="K15" s="50" t="s">
        <v>24</v>
      </c>
      <c r="L15" s="56"/>
      <c r="M15" s="51">
        <f t="shared" si="0"/>
        <v>16</v>
      </c>
      <c r="N15" s="52">
        <f t="shared" si="1"/>
        <v>42</v>
      </c>
      <c r="O15" s="59">
        <v>0</v>
      </c>
      <c r="P15" s="60">
        <v>2</v>
      </c>
      <c r="Q15" s="59">
        <v>0</v>
      </c>
      <c r="R15" s="60">
        <v>1</v>
      </c>
      <c r="S15" s="29" t="s">
        <v>281</v>
      </c>
    </row>
    <row r="16" spans="1:19" ht="30" customHeight="1">
      <c r="A16" s="115" t="s">
        <v>15</v>
      </c>
      <c r="B16" s="68" t="s">
        <v>263</v>
      </c>
      <c r="C16" s="68" t="s">
        <v>269</v>
      </c>
      <c r="D16" s="54" t="s">
        <v>115</v>
      </c>
      <c r="E16" s="50" t="s">
        <v>24</v>
      </c>
      <c r="F16" s="56" t="s">
        <v>99</v>
      </c>
      <c r="G16" s="54" t="s">
        <v>105</v>
      </c>
      <c r="H16" s="50" t="s">
        <v>24</v>
      </c>
      <c r="I16" s="56" t="s">
        <v>99</v>
      </c>
      <c r="J16" s="54"/>
      <c r="K16" s="50" t="s">
        <v>24</v>
      </c>
      <c r="L16" s="56"/>
      <c r="M16" s="51">
        <f t="shared" si="0"/>
        <v>27</v>
      </c>
      <c r="N16" s="52">
        <f t="shared" si="1"/>
        <v>42</v>
      </c>
      <c r="O16" s="59">
        <v>0</v>
      </c>
      <c r="P16" s="60">
        <v>2</v>
      </c>
      <c r="Q16" s="59">
        <v>0</v>
      </c>
      <c r="R16" s="60">
        <v>1</v>
      </c>
      <c r="S16" s="29" t="s">
        <v>279</v>
      </c>
    </row>
    <row r="17" spans="1:19" ht="30" customHeight="1">
      <c r="A17" s="115" t="s">
        <v>29</v>
      </c>
      <c r="B17" s="68" t="s">
        <v>264</v>
      </c>
      <c r="C17" s="68" t="s">
        <v>270</v>
      </c>
      <c r="D17" s="54" t="s">
        <v>39</v>
      </c>
      <c r="E17" s="50" t="s">
        <v>24</v>
      </c>
      <c r="F17" s="56" t="s">
        <v>99</v>
      </c>
      <c r="G17" s="54" t="s">
        <v>42</v>
      </c>
      <c r="H17" s="50" t="s">
        <v>24</v>
      </c>
      <c r="I17" s="56" t="s">
        <v>99</v>
      </c>
      <c r="J17" s="54"/>
      <c r="K17" s="50" t="s">
        <v>24</v>
      </c>
      <c r="L17" s="56"/>
      <c r="M17" s="51">
        <f t="shared" si="0"/>
        <v>10</v>
      </c>
      <c r="N17" s="52">
        <f t="shared" si="1"/>
        <v>42</v>
      </c>
      <c r="O17" s="59">
        <v>0</v>
      </c>
      <c r="P17" s="60">
        <v>2</v>
      </c>
      <c r="Q17" s="59">
        <v>0</v>
      </c>
      <c r="R17" s="60">
        <v>1</v>
      </c>
      <c r="S17" s="29" t="s">
        <v>278</v>
      </c>
    </row>
    <row r="18" spans="1:19" ht="30" customHeight="1">
      <c r="A18" s="115" t="s">
        <v>30</v>
      </c>
      <c r="B18" s="68" t="s">
        <v>265</v>
      </c>
      <c r="C18" s="68" t="s">
        <v>271</v>
      </c>
      <c r="D18" s="54" t="s">
        <v>115</v>
      </c>
      <c r="E18" s="50" t="s">
        <v>24</v>
      </c>
      <c r="F18" s="56" t="s">
        <v>99</v>
      </c>
      <c r="G18" s="54" t="s">
        <v>110</v>
      </c>
      <c r="H18" s="50" t="s">
        <v>24</v>
      </c>
      <c r="I18" s="56" t="s">
        <v>99</v>
      </c>
      <c r="J18" s="54"/>
      <c r="K18" s="50" t="s">
        <v>24</v>
      </c>
      <c r="L18" s="56"/>
      <c r="M18" s="51">
        <f t="shared" si="0"/>
        <v>21</v>
      </c>
      <c r="N18" s="52">
        <f t="shared" si="1"/>
        <v>42</v>
      </c>
      <c r="O18" s="59">
        <v>0</v>
      </c>
      <c r="P18" s="60">
        <v>2</v>
      </c>
      <c r="Q18" s="59">
        <v>0</v>
      </c>
      <c r="R18" s="60">
        <v>1</v>
      </c>
      <c r="S18" s="29" t="s">
        <v>275</v>
      </c>
    </row>
    <row r="19" spans="1:19" ht="30" customHeight="1" thickBot="1">
      <c r="A19" s="115" t="s">
        <v>23</v>
      </c>
      <c r="B19" s="68" t="s">
        <v>266</v>
      </c>
      <c r="C19" s="68" t="s">
        <v>272</v>
      </c>
      <c r="D19" s="54" t="s">
        <v>114</v>
      </c>
      <c r="E19" s="50" t="s">
        <v>24</v>
      </c>
      <c r="F19" s="56" t="s">
        <v>99</v>
      </c>
      <c r="G19" s="54" t="s">
        <v>41</v>
      </c>
      <c r="H19" s="50" t="s">
        <v>24</v>
      </c>
      <c r="I19" s="56" t="s">
        <v>99</v>
      </c>
      <c r="J19" s="54"/>
      <c r="K19" s="50" t="s">
        <v>24</v>
      </c>
      <c r="L19" s="56"/>
      <c r="M19" s="51">
        <f t="shared" si="0"/>
        <v>14</v>
      </c>
      <c r="N19" s="52">
        <f t="shared" si="1"/>
        <v>42</v>
      </c>
      <c r="O19" s="59">
        <v>0</v>
      </c>
      <c r="P19" s="60">
        <v>2</v>
      </c>
      <c r="Q19" s="59">
        <v>0</v>
      </c>
      <c r="R19" s="60">
        <v>1</v>
      </c>
      <c r="S19" s="29" t="s">
        <v>274</v>
      </c>
    </row>
    <row r="20" spans="1:19" ht="34.5" customHeight="1" thickBot="1">
      <c r="A20" s="30" t="s">
        <v>16</v>
      </c>
      <c r="B20" s="69" t="str">
        <f>C9</f>
        <v>SKB Český Krumlov "A"</v>
      </c>
      <c r="C20" s="114"/>
      <c r="D20" s="31"/>
      <c r="E20" s="31"/>
      <c r="F20" s="31"/>
      <c r="G20" s="31"/>
      <c r="H20" s="31"/>
      <c r="I20" s="31"/>
      <c r="J20" s="31"/>
      <c r="K20" s="31"/>
      <c r="L20" s="31"/>
      <c r="M20" s="32">
        <f aca="true" t="shared" si="2" ref="M20:R20">SUM(M13:M19)</f>
        <v>120</v>
      </c>
      <c r="N20" s="33">
        <f t="shared" si="2"/>
        <v>294</v>
      </c>
      <c r="O20" s="34">
        <f t="shared" si="2"/>
        <v>0</v>
      </c>
      <c r="P20" s="35">
        <f t="shared" si="2"/>
        <v>14</v>
      </c>
      <c r="Q20" s="34">
        <f t="shared" si="2"/>
        <v>0</v>
      </c>
      <c r="R20" s="33">
        <f t="shared" si="2"/>
        <v>7</v>
      </c>
      <c r="S20" s="180" t="s">
        <v>246</v>
      </c>
    </row>
    <row r="21" spans="4:19" ht="1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179" t="s">
        <v>17</v>
      </c>
    </row>
    <row r="22" ht="12.75">
      <c r="A22" s="38" t="s">
        <v>18</v>
      </c>
    </row>
    <row r="24" spans="1:2" ht="19.5" customHeight="1">
      <c r="A24" s="39" t="s">
        <v>19</v>
      </c>
      <c r="B24" s="1" t="s">
        <v>20</v>
      </c>
    </row>
    <row r="25" spans="1:2" ht="19.5" customHeight="1">
      <c r="A25" s="40"/>
      <c r="B25" s="1" t="s">
        <v>20</v>
      </c>
    </row>
    <row r="27" spans="1:20" ht="12.75">
      <c r="A27" s="41" t="s">
        <v>21</v>
      </c>
      <c r="C27" s="42"/>
      <c r="D27" s="41" t="s">
        <v>22</v>
      </c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.75">
      <c r="A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2.75">
      <c r="A29" s="4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</sheetData>
  <sheetProtection/>
  <mergeCells count="5">
    <mergeCell ref="A6:S6"/>
    <mergeCell ref="D11:L11"/>
    <mergeCell ref="M11:N11"/>
    <mergeCell ref="O11:P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6:T32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6" spans="1:19" ht="27" thickBot="1">
      <c r="A6" s="244" t="s">
        <v>0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</row>
    <row r="7" spans="1:19" ht="19.5" customHeight="1" thickBot="1">
      <c r="A7" s="2" t="s">
        <v>1</v>
      </c>
      <c r="B7" s="3"/>
      <c r="C7" s="4" t="s">
        <v>50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5"/>
    </row>
    <row r="8" spans="1:19" ht="19.5" customHeight="1" thickTop="1">
      <c r="A8" s="6" t="s">
        <v>2</v>
      </c>
      <c r="B8" s="7"/>
      <c r="C8" s="61"/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3</v>
      </c>
      <c r="Q8" s="11"/>
      <c r="R8" s="64"/>
      <c r="S8" s="62">
        <v>39515</v>
      </c>
    </row>
    <row r="9" spans="1:19" ht="19.5" customHeight="1">
      <c r="A9" s="6" t="s">
        <v>4</v>
      </c>
      <c r="B9" s="12"/>
      <c r="C9" s="61"/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6</v>
      </c>
      <c r="Q9" s="12"/>
      <c r="R9" s="65"/>
      <c r="S9" s="63" t="s">
        <v>7</v>
      </c>
    </row>
    <row r="10" spans="1:19" ht="19.5" customHeight="1" thickBot="1">
      <c r="A10" s="14" t="s">
        <v>48</v>
      </c>
      <c r="B10" s="15"/>
      <c r="C10" s="118"/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/>
    </row>
    <row r="11" spans="1:19" ht="24.75" customHeight="1">
      <c r="A11" s="21"/>
      <c r="B11" s="22" t="s">
        <v>8</v>
      </c>
      <c r="C11" s="22" t="s">
        <v>9</v>
      </c>
      <c r="D11" s="245" t="s">
        <v>10</v>
      </c>
      <c r="E11" s="246"/>
      <c r="F11" s="246"/>
      <c r="G11" s="246"/>
      <c r="H11" s="246"/>
      <c r="I11" s="246"/>
      <c r="J11" s="246"/>
      <c r="K11" s="246"/>
      <c r="L11" s="247"/>
      <c r="M11" s="245" t="s">
        <v>52</v>
      </c>
      <c r="N11" s="247"/>
      <c r="O11" s="245" t="s">
        <v>53</v>
      </c>
      <c r="P11" s="247"/>
      <c r="Q11" s="245" t="s">
        <v>54</v>
      </c>
      <c r="R11" s="247"/>
      <c r="S11" s="116" t="s">
        <v>11</v>
      </c>
    </row>
    <row r="12" spans="1:19" ht="9.75" customHeight="1" thickBot="1">
      <c r="A12" s="23"/>
      <c r="B12" s="24"/>
      <c r="C12" s="25"/>
      <c r="D12" s="44">
        <v>1</v>
      </c>
      <c r="E12" s="45"/>
      <c r="F12" s="45"/>
      <c r="G12" s="45">
        <v>2</v>
      </c>
      <c r="H12" s="45"/>
      <c r="I12" s="45"/>
      <c r="J12" s="45">
        <v>3</v>
      </c>
      <c r="K12" s="46"/>
      <c r="L12" s="45"/>
      <c r="M12" s="26"/>
      <c r="N12" s="27"/>
      <c r="O12" s="26"/>
      <c r="P12" s="27"/>
      <c r="Q12" s="26"/>
      <c r="R12" s="27"/>
      <c r="S12" s="28"/>
    </row>
    <row r="13" spans="1:19" ht="30" customHeight="1" thickTop="1">
      <c r="A13" s="115" t="s">
        <v>12</v>
      </c>
      <c r="B13" s="66"/>
      <c r="C13" s="67"/>
      <c r="D13" s="53"/>
      <c r="E13" s="47" t="s">
        <v>24</v>
      </c>
      <c r="F13" s="55"/>
      <c r="G13" s="53"/>
      <c r="H13" s="47" t="s">
        <v>24</v>
      </c>
      <c r="I13" s="55"/>
      <c r="J13" s="53"/>
      <c r="K13" s="47" t="s">
        <v>24</v>
      </c>
      <c r="L13" s="55"/>
      <c r="M13" s="48">
        <f aca="true" t="shared" si="0" ref="M13:M19">D13+G13+J13</f>
        <v>0</v>
      </c>
      <c r="N13" s="49">
        <f aca="true" t="shared" si="1" ref="N13:N19">F13+I13+L13</f>
        <v>0</v>
      </c>
      <c r="O13" s="57"/>
      <c r="P13" s="58"/>
      <c r="Q13" s="57"/>
      <c r="R13" s="58"/>
      <c r="S13" s="29"/>
    </row>
    <row r="14" spans="1:19" ht="30" customHeight="1">
      <c r="A14" s="115" t="s">
        <v>14</v>
      </c>
      <c r="B14" s="66"/>
      <c r="C14" s="67"/>
      <c r="D14" s="54"/>
      <c r="E14" s="50" t="s">
        <v>24</v>
      </c>
      <c r="F14" s="56"/>
      <c r="G14" s="54"/>
      <c r="H14" s="50" t="s">
        <v>24</v>
      </c>
      <c r="I14" s="56"/>
      <c r="J14" s="54"/>
      <c r="K14" s="50" t="s">
        <v>24</v>
      </c>
      <c r="L14" s="56"/>
      <c r="M14" s="51">
        <f t="shared" si="0"/>
        <v>0</v>
      </c>
      <c r="N14" s="52">
        <f t="shared" si="1"/>
        <v>0</v>
      </c>
      <c r="O14" s="59"/>
      <c r="P14" s="60"/>
      <c r="Q14" s="59"/>
      <c r="R14" s="60"/>
      <c r="S14" s="29"/>
    </row>
    <row r="15" spans="1:19" ht="30" customHeight="1">
      <c r="A15" s="115" t="s">
        <v>13</v>
      </c>
      <c r="B15" s="66"/>
      <c r="C15" s="67"/>
      <c r="D15" s="54"/>
      <c r="E15" s="50" t="s">
        <v>24</v>
      </c>
      <c r="F15" s="56"/>
      <c r="G15" s="54"/>
      <c r="H15" s="50" t="s">
        <v>24</v>
      </c>
      <c r="I15" s="56"/>
      <c r="J15" s="54"/>
      <c r="K15" s="50" t="s">
        <v>24</v>
      </c>
      <c r="L15" s="56"/>
      <c r="M15" s="51">
        <f t="shared" si="0"/>
        <v>0</v>
      </c>
      <c r="N15" s="52">
        <f t="shared" si="1"/>
        <v>0</v>
      </c>
      <c r="O15" s="59"/>
      <c r="P15" s="60"/>
      <c r="Q15" s="59"/>
      <c r="R15" s="60"/>
      <c r="S15" s="29"/>
    </row>
    <row r="16" spans="1:19" ht="30" customHeight="1">
      <c r="A16" s="115" t="s">
        <v>15</v>
      </c>
      <c r="B16" s="68"/>
      <c r="C16" s="68"/>
      <c r="D16" s="54"/>
      <c r="E16" s="50" t="s">
        <v>24</v>
      </c>
      <c r="F16" s="56"/>
      <c r="G16" s="54"/>
      <c r="H16" s="50" t="s">
        <v>24</v>
      </c>
      <c r="I16" s="56"/>
      <c r="J16" s="54"/>
      <c r="K16" s="50" t="s">
        <v>24</v>
      </c>
      <c r="L16" s="56"/>
      <c r="M16" s="51">
        <f t="shared" si="0"/>
        <v>0</v>
      </c>
      <c r="N16" s="52">
        <f t="shared" si="1"/>
        <v>0</v>
      </c>
      <c r="O16" s="59"/>
      <c r="P16" s="60"/>
      <c r="Q16" s="59"/>
      <c r="R16" s="60"/>
      <c r="S16" s="29"/>
    </row>
    <row r="17" spans="1:19" ht="30" customHeight="1">
      <c r="A17" s="115" t="s">
        <v>29</v>
      </c>
      <c r="B17" s="68"/>
      <c r="C17" s="68"/>
      <c r="D17" s="54"/>
      <c r="E17" s="50" t="s">
        <v>24</v>
      </c>
      <c r="F17" s="56"/>
      <c r="G17" s="54"/>
      <c r="H17" s="50" t="s">
        <v>24</v>
      </c>
      <c r="I17" s="56"/>
      <c r="J17" s="54"/>
      <c r="K17" s="50" t="s">
        <v>24</v>
      </c>
      <c r="L17" s="56"/>
      <c r="M17" s="51">
        <f t="shared" si="0"/>
        <v>0</v>
      </c>
      <c r="N17" s="52">
        <f t="shared" si="1"/>
        <v>0</v>
      </c>
      <c r="O17" s="59"/>
      <c r="P17" s="60"/>
      <c r="Q17" s="59"/>
      <c r="R17" s="60"/>
      <c r="S17" s="29"/>
    </row>
    <row r="18" spans="1:19" ht="30" customHeight="1">
      <c r="A18" s="115" t="s">
        <v>30</v>
      </c>
      <c r="B18" s="68"/>
      <c r="C18" s="68"/>
      <c r="D18" s="54"/>
      <c r="E18" s="50" t="s">
        <v>24</v>
      </c>
      <c r="F18" s="56"/>
      <c r="G18" s="54"/>
      <c r="H18" s="50" t="s">
        <v>24</v>
      </c>
      <c r="I18" s="56"/>
      <c r="J18" s="54"/>
      <c r="K18" s="50" t="s">
        <v>24</v>
      </c>
      <c r="L18" s="56"/>
      <c r="M18" s="51">
        <f t="shared" si="0"/>
        <v>0</v>
      </c>
      <c r="N18" s="52">
        <f t="shared" si="1"/>
        <v>0</v>
      </c>
      <c r="O18" s="59"/>
      <c r="P18" s="60"/>
      <c r="Q18" s="59"/>
      <c r="R18" s="60"/>
      <c r="S18" s="29"/>
    </row>
    <row r="19" spans="1:19" ht="30" customHeight="1" thickBot="1">
      <c r="A19" s="115" t="s">
        <v>23</v>
      </c>
      <c r="B19" s="68"/>
      <c r="C19" s="68"/>
      <c r="D19" s="54"/>
      <c r="E19" s="50" t="s">
        <v>24</v>
      </c>
      <c r="F19" s="56"/>
      <c r="G19" s="54"/>
      <c r="H19" s="50" t="s">
        <v>24</v>
      </c>
      <c r="I19" s="56"/>
      <c r="J19" s="54"/>
      <c r="K19" s="50" t="s">
        <v>24</v>
      </c>
      <c r="L19" s="56"/>
      <c r="M19" s="51">
        <f t="shared" si="0"/>
        <v>0</v>
      </c>
      <c r="N19" s="52">
        <f t="shared" si="1"/>
        <v>0</v>
      </c>
      <c r="O19" s="59"/>
      <c r="P19" s="60"/>
      <c r="Q19" s="59"/>
      <c r="R19" s="60"/>
      <c r="S19" s="29"/>
    </row>
    <row r="20" spans="1:19" ht="34.5" customHeight="1" thickBot="1">
      <c r="A20" s="30" t="s">
        <v>16</v>
      </c>
      <c r="B20" s="69"/>
      <c r="C20" s="114"/>
      <c r="D20" s="31"/>
      <c r="E20" s="31"/>
      <c r="F20" s="31"/>
      <c r="G20" s="31"/>
      <c r="H20" s="31"/>
      <c r="I20" s="31"/>
      <c r="J20" s="31"/>
      <c r="K20" s="31"/>
      <c r="L20" s="31"/>
      <c r="M20" s="32">
        <f aca="true" t="shared" si="2" ref="M20:R20">SUM(M13:M19)</f>
        <v>0</v>
      </c>
      <c r="N20" s="33">
        <f t="shared" si="2"/>
        <v>0</v>
      </c>
      <c r="O20" s="34">
        <f t="shared" si="2"/>
        <v>0</v>
      </c>
      <c r="P20" s="35">
        <f t="shared" si="2"/>
        <v>0</v>
      </c>
      <c r="Q20" s="34">
        <f t="shared" si="2"/>
        <v>0</v>
      </c>
      <c r="R20" s="33">
        <f t="shared" si="2"/>
        <v>0</v>
      </c>
      <c r="S20" s="113"/>
    </row>
    <row r="21" spans="4:19" ht="1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7" t="s">
        <v>17</v>
      </c>
    </row>
    <row r="22" ht="12.75">
      <c r="A22" s="38" t="s">
        <v>18</v>
      </c>
    </row>
    <row r="24" spans="1:2" ht="19.5" customHeight="1">
      <c r="A24" s="39" t="s">
        <v>19</v>
      </c>
      <c r="B24" s="1" t="s">
        <v>20</v>
      </c>
    </row>
    <row r="25" spans="1:2" ht="19.5" customHeight="1">
      <c r="A25" s="40"/>
      <c r="B25" s="1" t="s">
        <v>20</v>
      </c>
    </row>
    <row r="27" spans="1:20" ht="12.75">
      <c r="A27" s="41" t="s">
        <v>21</v>
      </c>
      <c r="C27" s="42"/>
      <c r="D27" s="41" t="s">
        <v>22</v>
      </c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.75">
      <c r="A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2.75">
      <c r="A29" s="4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</sheetData>
  <sheetProtection/>
  <mergeCells count="5">
    <mergeCell ref="A6:S6"/>
    <mergeCell ref="D11:L11"/>
    <mergeCell ref="Q11:R11"/>
    <mergeCell ref="M11:N11"/>
    <mergeCell ref="O11:P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6:T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6" spans="1:19" ht="27" thickBot="1">
      <c r="A6" s="244" t="s">
        <v>0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</row>
    <row r="7" spans="1:19" ht="19.5" customHeight="1" thickBot="1">
      <c r="A7" s="2" t="s">
        <v>1</v>
      </c>
      <c r="B7" s="3"/>
      <c r="C7" s="4" t="s">
        <v>248</v>
      </c>
      <c r="D7" s="3"/>
      <c r="E7" s="3"/>
      <c r="F7" s="3"/>
      <c r="G7" s="119"/>
      <c r="H7" s="119"/>
      <c r="I7" s="119"/>
      <c r="J7" s="119"/>
      <c r="K7" s="3"/>
      <c r="L7" s="3"/>
      <c r="M7" s="3"/>
      <c r="N7" s="3"/>
      <c r="O7" s="3"/>
      <c r="P7" s="3"/>
      <c r="Q7" s="3"/>
      <c r="R7" s="3"/>
      <c r="S7" s="5"/>
    </row>
    <row r="8" spans="1:19" ht="19.5" customHeight="1" thickTop="1">
      <c r="A8" s="6" t="s">
        <v>2</v>
      </c>
      <c r="B8" s="7"/>
      <c r="C8" s="61" t="s">
        <v>72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3</v>
      </c>
      <c r="Q8" s="11"/>
      <c r="R8" s="64"/>
      <c r="S8" s="62">
        <v>40628</v>
      </c>
    </row>
    <row r="9" spans="1:19" ht="19.5" customHeight="1">
      <c r="A9" s="6" t="s">
        <v>4</v>
      </c>
      <c r="B9" s="133"/>
      <c r="C9" s="61" t="s">
        <v>249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6</v>
      </c>
      <c r="Q9" s="12"/>
      <c r="R9" s="65"/>
      <c r="S9" s="63" t="s">
        <v>7</v>
      </c>
    </row>
    <row r="10" spans="1:19" ht="19.5" customHeight="1" thickBot="1">
      <c r="A10" s="14" t="s">
        <v>48</v>
      </c>
      <c r="B10" s="15"/>
      <c r="C10" s="118" t="s">
        <v>246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247</v>
      </c>
    </row>
    <row r="11" spans="1:19" ht="24.75" customHeight="1">
      <c r="A11" s="21"/>
      <c r="B11" s="22" t="s">
        <v>8</v>
      </c>
      <c r="C11" s="22" t="s">
        <v>9</v>
      </c>
      <c r="D11" s="245" t="s">
        <v>10</v>
      </c>
      <c r="E11" s="246"/>
      <c r="F11" s="246"/>
      <c r="G11" s="246"/>
      <c r="H11" s="246"/>
      <c r="I11" s="246"/>
      <c r="J11" s="246"/>
      <c r="K11" s="246"/>
      <c r="L11" s="247"/>
      <c r="M11" s="245" t="s">
        <v>52</v>
      </c>
      <c r="N11" s="247"/>
      <c r="O11" s="245" t="s">
        <v>53</v>
      </c>
      <c r="P11" s="247"/>
      <c r="Q11" s="245" t="s">
        <v>54</v>
      </c>
      <c r="R11" s="247"/>
      <c r="S11" s="116" t="s">
        <v>11</v>
      </c>
    </row>
    <row r="12" spans="1:19" ht="9.75" customHeight="1" thickBot="1">
      <c r="A12" s="23"/>
      <c r="B12" s="24"/>
      <c r="C12" s="25"/>
      <c r="D12" s="44">
        <v>1</v>
      </c>
      <c r="E12" s="45"/>
      <c r="F12" s="45"/>
      <c r="G12" s="45">
        <v>2</v>
      </c>
      <c r="H12" s="45"/>
      <c r="I12" s="45"/>
      <c r="J12" s="45">
        <v>3</v>
      </c>
      <c r="K12" s="46"/>
      <c r="L12" s="45"/>
      <c r="M12" s="26"/>
      <c r="N12" s="27"/>
      <c r="O12" s="26"/>
      <c r="P12" s="27"/>
      <c r="Q12" s="26"/>
      <c r="R12" s="27"/>
      <c r="S12" s="28"/>
    </row>
    <row r="13" spans="1:19" ht="30" customHeight="1" thickTop="1">
      <c r="A13" s="115" t="s">
        <v>12</v>
      </c>
      <c r="B13" s="66" t="s">
        <v>252</v>
      </c>
      <c r="C13" s="67" t="s">
        <v>257</v>
      </c>
      <c r="D13" s="53" t="s">
        <v>133</v>
      </c>
      <c r="E13" s="47" t="s">
        <v>24</v>
      </c>
      <c r="F13" s="55" t="s">
        <v>99</v>
      </c>
      <c r="G13" s="53" t="s">
        <v>107</v>
      </c>
      <c r="H13" s="47" t="s">
        <v>24</v>
      </c>
      <c r="I13" s="55" t="s">
        <v>99</v>
      </c>
      <c r="J13" s="53"/>
      <c r="K13" s="47" t="s">
        <v>24</v>
      </c>
      <c r="L13" s="55"/>
      <c r="M13" s="48">
        <f aca="true" t="shared" si="0" ref="M13:M19">D13+G13+J13</f>
        <v>28</v>
      </c>
      <c r="N13" s="49">
        <f aca="true" t="shared" si="1" ref="N13:N19">F13+I13+L13</f>
        <v>42</v>
      </c>
      <c r="O13" s="57">
        <v>0</v>
      </c>
      <c r="P13" s="58">
        <v>2</v>
      </c>
      <c r="Q13" s="57">
        <v>0</v>
      </c>
      <c r="R13" s="58">
        <v>1</v>
      </c>
      <c r="S13" s="29" t="s">
        <v>296</v>
      </c>
    </row>
    <row r="14" spans="1:19" ht="30" customHeight="1">
      <c r="A14" s="115" t="s">
        <v>14</v>
      </c>
      <c r="B14" s="66" t="s">
        <v>184</v>
      </c>
      <c r="C14" s="67" t="s">
        <v>178</v>
      </c>
      <c r="D14" s="54" t="s">
        <v>115</v>
      </c>
      <c r="E14" s="50" t="s">
        <v>24</v>
      </c>
      <c r="F14" s="56" t="s">
        <v>99</v>
      </c>
      <c r="G14" s="54" t="s">
        <v>116</v>
      </c>
      <c r="H14" s="50" t="s">
        <v>24</v>
      </c>
      <c r="I14" s="56" t="s">
        <v>99</v>
      </c>
      <c r="J14" s="54"/>
      <c r="K14" s="50" t="s">
        <v>24</v>
      </c>
      <c r="L14" s="56"/>
      <c r="M14" s="51">
        <f t="shared" si="0"/>
        <v>28</v>
      </c>
      <c r="N14" s="52">
        <f t="shared" si="1"/>
        <v>42</v>
      </c>
      <c r="O14" s="59">
        <v>0</v>
      </c>
      <c r="P14" s="60">
        <v>2</v>
      </c>
      <c r="Q14" s="59">
        <v>0</v>
      </c>
      <c r="R14" s="60">
        <v>1</v>
      </c>
      <c r="S14" s="29" t="s">
        <v>291</v>
      </c>
    </row>
    <row r="15" spans="1:19" ht="30" customHeight="1">
      <c r="A15" s="115" t="s">
        <v>13</v>
      </c>
      <c r="B15" s="66" t="s">
        <v>253</v>
      </c>
      <c r="C15" s="67" t="s">
        <v>258</v>
      </c>
      <c r="D15" s="54" t="s">
        <v>99</v>
      </c>
      <c r="E15" s="50" t="s">
        <v>24</v>
      </c>
      <c r="F15" s="56" t="s">
        <v>137</v>
      </c>
      <c r="G15" s="54" t="s">
        <v>99</v>
      </c>
      <c r="H15" s="50" t="s">
        <v>24</v>
      </c>
      <c r="I15" s="56" t="s">
        <v>139</v>
      </c>
      <c r="J15" s="54"/>
      <c r="K15" s="50" t="s">
        <v>24</v>
      </c>
      <c r="L15" s="56"/>
      <c r="M15" s="51">
        <f t="shared" si="0"/>
        <v>42</v>
      </c>
      <c r="N15" s="52">
        <f t="shared" si="1"/>
        <v>35</v>
      </c>
      <c r="O15" s="59">
        <v>2</v>
      </c>
      <c r="P15" s="60">
        <v>0</v>
      </c>
      <c r="Q15" s="59">
        <v>1</v>
      </c>
      <c r="R15" s="60">
        <v>0</v>
      </c>
      <c r="S15" s="29" t="s">
        <v>287</v>
      </c>
    </row>
    <row r="16" spans="1:19" ht="30" customHeight="1">
      <c r="A16" s="115" t="s">
        <v>15</v>
      </c>
      <c r="B16" s="68" t="s">
        <v>254</v>
      </c>
      <c r="C16" s="68" t="s">
        <v>259</v>
      </c>
      <c r="D16" s="54" t="s">
        <v>39</v>
      </c>
      <c r="E16" s="50" t="s">
        <v>24</v>
      </c>
      <c r="F16" s="56" t="s">
        <v>99</v>
      </c>
      <c r="G16" s="54" t="s">
        <v>101</v>
      </c>
      <c r="H16" s="50" t="s">
        <v>24</v>
      </c>
      <c r="I16" s="56" t="s">
        <v>99</v>
      </c>
      <c r="J16" s="54"/>
      <c r="K16" s="50" t="s">
        <v>24</v>
      </c>
      <c r="L16" s="56"/>
      <c r="M16" s="51">
        <f t="shared" si="0"/>
        <v>16</v>
      </c>
      <c r="N16" s="52">
        <f t="shared" si="1"/>
        <v>42</v>
      </c>
      <c r="O16" s="59">
        <v>0</v>
      </c>
      <c r="P16" s="60">
        <v>2</v>
      </c>
      <c r="Q16" s="59">
        <v>0</v>
      </c>
      <c r="R16" s="60">
        <v>1</v>
      </c>
      <c r="S16" s="29" t="s">
        <v>280</v>
      </c>
    </row>
    <row r="17" spans="1:19" ht="30" customHeight="1">
      <c r="A17" s="115" t="s">
        <v>29</v>
      </c>
      <c r="B17" s="68" t="s">
        <v>255</v>
      </c>
      <c r="C17" s="68" t="s">
        <v>200</v>
      </c>
      <c r="D17" s="54" t="s">
        <v>139</v>
      </c>
      <c r="E17" s="50" t="s">
        <v>24</v>
      </c>
      <c r="F17" s="56" t="s">
        <v>99</v>
      </c>
      <c r="G17" s="54" t="s">
        <v>136</v>
      </c>
      <c r="H17" s="50" t="s">
        <v>24</v>
      </c>
      <c r="I17" s="56" t="s">
        <v>135</v>
      </c>
      <c r="J17" s="54"/>
      <c r="K17" s="50" t="s">
        <v>24</v>
      </c>
      <c r="L17" s="56"/>
      <c r="M17" s="51">
        <f t="shared" si="0"/>
        <v>39</v>
      </c>
      <c r="N17" s="52">
        <f t="shared" si="1"/>
        <v>43</v>
      </c>
      <c r="O17" s="59">
        <v>0</v>
      </c>
      <c r="P17" s="60">
        <v>2</v>
      </c>
      <c r="Q17" s="59">
        <v>0</v>
      </c>
      <c r="R17" s="60">
        <v>1</v>
      </c>
      <c r="S17" s="29" t="s">
        <v>276</v>
      </c>
    </row>
    <row r="18" spans="1:19" ht="30" customHeight="1">
      <c r="A18" s="115" t="s">
        <v>30</v>
      </c>
      <c r="B18" s="68" t="s">
        <v>256</v>
      </c>
      <c r="C18" s="193" t="s">
        <v>260</v>
      </c>
      <c r="D18" s="54" t="s">
        <v>114</v>
      </c>
      <c r="E18" s="50" t="s">
        <v>24</v>
      </c>
      <c r="F18" s="56" t="s">
        <v>99</v>
      </c>
      <c r="G18" s="54" t="s">
        <v>116</v>
      </c>
      <c r="H18" s="50" t="s">
        <v>24</v>
      </c>
      <c r="I18" s="56" t="s">
        <v>99</v>
      </c>
      <c r="J18" s="54"/>
      <c r="K18" s="50" t="s">
        <v>24</v>
      </c>
      <c r="L18" s="56"/>
      <c r="M18" s="51">
        <f t="shared" si="0"/>
        <v>24</v>
      </c>
      <c r="N18" s="52">
        <f t="shared" si="1"/>
        <v>42</v>
      </c>
      <c r="O18" s="59">
        <v>0</v>
      </c>
      <c r="P18" s="60">
        <v>2</v>
      </c>
      <c r="Q18" s="59">
        <v>0</v>
      </c>
      <c r="R18" s="60">
        <v>1</v>
      </c>
      <c r="S18" s="29" t="s">
        <v>277</v>
      </c>
    </row>
    <row r="19" spans="1:19" ht="30" customHeight="1" thickBot="1">
      <c r="A19" s="115" t="s">
        <v>23</v>
      </c>
      <c r="B19" s="68" t="s">
        <v>273</v>
      </c>
      <c r="C19" s="68" t="s">
        <v>261</v>
      </c>
      <c r="D19" s="54" t="s">
        <v>99</v>
      </c>
      <c r="E19" s="50" t="s">
        <v>24</v>
      </c>
      <c r="F19" s="56" t="s">
        <v>42</v>
      </c>
      <c r="G19" s="54" t="s">
        <v>99</v>
      </c>
      <c r="H19" s="50" t="s">
        <v>24</v>
      </c>
      <c r="I19" s="56" t="s">
        <v>116</v>
      </c>
      <c r="J19" s="54"/>
      <c r="K19" s="50" t="s">
        <v>24</v>
      </c>
      <c r="L19" s="56"/>
      <c r="M19" s="51">
        <f t="shared" si="0"/>
        <v>42</v>
      </c>
      <c r="N19" s="52">
        <f t="shared" si="1"/>
        <v>21</v>
      </c>
      <c r="O19" s="59">
        <v>2</v>
      </c>
      <c r="P19" s="60">
        <v>0</v>
      </c>
      <c r="Q19" s="59">
        <v>1</v>
      </c>
      <c r="R19" s="60">
        <v>0</v>
      </c>
      <c r="S19" s="29" t="s">
        <v>276</v>
      </c>
    </row>
    <row r="20" spans="1:19" ht="34.5" customHeight="1" thickBot="1">
      <c r="A20" s="30" t="s">
        <v>16</v>
      </c>
      <c r="B20" s="69" t="str">
        <f>C9</f>
        <v>Sokol České Budějovice "A"</v>
      </c>
      <c r="C20" s="114"/>
      <c r="D20" s="31"/>
      <c r="E20" s="31"/>
      <c r="F20" s="31"/>
      <c r="G20" s="31"/>
      <c r="H20" s="31"/>
      <c r="I20" s="31"/>
      <c r="J20" s="31"/>
      <c r="K20" s="31"/>
      <c r="L20" s="31"/>
      <c r="M20" s="32">
        <f aca="true" t="shared" si="2" ref="M20:R20">SUM(M13:M19)</f>
        <v>219</v>
      </c>
      <c r="N20" s="33">
        <f t="shared" si="2"/>
        <v>267</v>
      </c>
      <c r="O20" s="34">
        <f t="shared" si="2"/>
        <v>4</v>
      </c>
      <c r="P20" s="35">
        <f t="shared" si="2"/>
        <v>10</v>
      </c>
      <c r="Q20" s="34">
        <f t="shared" si="2"/>
        <v>2</v>
      </c>
      <c r="R20" s="33">
        <f t="shared" si="2"/>
        <v>5</v>
      </c>
      <c r="S20" s="180" t="s">
        <v>246</v>
      </c>
    </row>
    <row r="21" spans="4:19" ht="1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179" t="s">
        <v>17</v>
      </c>
    </row>
    <row r="22" ht="12.75">
      <c r="A22" s="38" t="s">
        <v>18</v>
      </c>
    </row>
    <row r="24" spans="1:2" ht="19.5" customHeight="1">
      <c r="A24" s="39" t="s">
        <v>19</v>
      </c>
      <c r="B24" s="1" t="s">
        <v>20</v>
      </c>
    </row>
    <row r="25" spans="1:2" ht="19.5" customHeight="1">
      <c r="A25" s="40"/>
      <c r="B25" s="1" t="s">
        <v>20</v>
      </c>
    </row>
    <row r="27" spans="1:20" ht="12.75">
      <c r="A27" s="41" t="s">
        <v>21</v>
      </c>
      <c r="C27" s="42"/>
      <c r="D27" s="41" t="s">
        <v>22</v>
      </c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.75">
      <c r="A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2.75">
      <c r="A29" s="4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</sheetData>
  <sheetProtection/>
  <mergeCells count="5">
    <mergeCell ref="A6:S6"/>
    <mergeCell ref="D11:L11"/>
    <mergeCell ref="M11:N11"/>
    <mergeCell ref="O11:P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6:T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6" spans="1:19" ht="27" thickBot="1">
      <c r="A6" s="244" t="s">
        <v>0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</row>
    <row r="7" spans="1:19" ht="19.5" customHeight="1" thickBot="1">
      <c r="A7" s="2" t="s">
        <v>1</v>
      </c>
      <c r="B7" s="3"/>
      <c r="C7" s="4" t="s">
        <v>248</v>
      </c>
      <c r="D7" s="3"/>
      <c r="E7" s="3"/>
      <c r="F7" s="3"/>
      <c r="G7" s="119"/>
      <c r="H7" s="119"/>
      <c r="I7" s="119"/>
      <c r="J7" s="119"/>
      <c r="K7" s="3"/>
      <c r="L7" s="3"/>
      <c r="M7" s="3"/>
      <c r="N7" s="3"/>
      <c r="O7" s="3"/>
      <c r="P7" s="3"/>
      <c r="Q7" s="3"/>
      <c r="R7" s="3"/>
      <c r="S7" s="5"/>
    </row>
    <row r="8" spans="1:19" ht="19.5" customHeight="1" thickTop="1">
      <c r="A8" s="6" t="s">
        <v>2</v>
      </c>
      <c r="B8" s="7"/>
      <c r="C8" s="61" t="s">
        <v>5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3</v>
      </c>
      <c r="Q8" s="11"/>
      <c r="R8" s="64"/>
      <c r="S8" s="62">
        <v>40628</v>
      </c>
    </row>
    <row r="9" spans="1:19" ht="19.5" customHeight="1">
      <c r="A9" s="6" t="s">
        <v>4</v>
      </c>
      <c r="B9" s="133"/>
      <c r="C9" s="61" t="s">
        <v>249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6</v>
      </c>
      <c r="Q9" s="12"/>
      <c r="R9" s="65"/>
      <c r="S9" s="63" t="s">
        <v>7</v>
      </c>
    </row>
    <row r="10" spans="1:19" ht="19.5" customHeight="1" thickBot="1">
      <c r="A10" s="14" t="s">
        <v>48</v>
      </c>
      <c r="B10" s="15"/>
      <c r="C10" s="118" t="s">
        <v>246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250</v>
      </c>
    </row>
    <row r="11" spans="1:19" ht="24.75" customHeight="1">
      <c r="A11" s="21"/>
      <c r="B11" s="22" t="s">
        <v>8</v>
      </c>
      <c r="C11" s="22" t="s">
        <v>9</v>
      </c>
      <c r="D11" s="245" t="s">
        <v>10</v>
      </c>
      <c r="E11" s="246"/>
      <c r="F11" s="246"/>
      <c r="G11" s="246"/>
      <c r="H11" s="246"/>
      <c r="I11" s="246"/>
      <c r="J11" s="246"/>
      <c r="K11" s="246"/>
      <c r="L11" s="247"/>
      <c r="M11" s="245" t="s">
        <v>52</v>
      </c>
      <c r="N11" s="247"/>
      <c r="O11" s="245" t="s">
        <v>53</v>
      </c>
      <c r="P11" s="247"/>
      <c r="Q11" s="245" t="s">
        <v>54</v>
      </c>
      <c r="R11" s="247"/>
      <c r="S11" s="116" t="s">
        <v>11</v>
      </c>
    </row>
    <row r="12" spans="1:19" ht="9.75" customHeight="1" thickBot="1">
      <c r="A12" s="23"/>
      <c r="B12" s="24"/>
      <c r="C12" s="25"/>
      <c r="D12" s="44">
        <v>1</v>
      </c>
      <c r="E12" s="45"/>
      <c r="F12" s="45"/>
      <c r="G12" s="45">
        <v>2</v>
      </c>
      <c r="H12" s="45"/>
      <c r="I12" s="45"/>
      <c r="J12" s="45">
        <v>3</v>
      </c>
      <c r="K12" s="46"/>
      <c r="L12" s="45"/>
      <c r="M12" s="26"/>
      <c r="N12" s="27"/>
      <c r="O12" s="26"/>
      <c r="P12" s="27"/>
      <c r="Q12" s="26"/>
      <c r="R12" s="27"/>
      <c r="S12" s="28"/>
    </row>
    <row r="13" spans="1:19" ht="30" customHeight="1" thickTop="1">
      <c r="A13" s="115" t="s">
        <v>12</v>
      </c>
      <c r="B13" s="67" t="s">
        <v>163</v>
      </c>
      <c r="C13" s="67" t="s">
        <v>257</v>
      </c>
      <c r="D13" s="53" t="s">
        <v>136</v>
      </c>
      <c r="E13" s="47" t="s">
        <v>24</v>
      </c>
      <c r="F13" s="55" t="s">
        <v>135</v>
      </c>
      <c r="G13" s="53" t="s">
        <v>99</v>
      </c>
      <c r="H13" s="47" t="s">
        <v>24</v>
      </c>
      <c r="I13" s="55" t="s">
        <v>139</v>
      </c>
      <c r="J13" s="53" t="s">
        <v>99</v>
      </c>
      <c r="K13" s="47" t="s">
        <v>24</v>
      </c>
      <c r="L13" s="55" t="s">
        <v>115</v>
      </c>
      <c r="M13" s="48">
        <f aca="true" t="shared" si="0" ref="M13:M19">D13+G13+J13</f>
        <v>62</v>
      </c>
      <c r="N13" s="49">
        <f aca="true" t="shared" si="1" ref="N13:N19">F13+I13+L13</f>
        <v>54</v>
      </c>
      <c r="O13" s="57">
        <v>2</v>
      </c>
      <c r="P13" s="58">
        <v>1</v>
      </c>
      <c r="Q13" s="57">
        <v>1</v>
      </c>
      <c r="R13" s="58">
        <v>0</v>
      </c>
      <c r="S13" s="29" t="s">
        <v>268</v>
      </c>
    </row>
    <row r="14" spans="1:19" ht="30" customHeight="1">
      <c r="A14" s="115" t="s">
        <v>14</v>
      </c>
      <c r="B14" s="67" t="s">
        <v>290</v>
      </c>
      <c r="C14" s="67" t="s">
        <v>178</v>
      </c>
      <c r="D14" s="54" t="s">
        <v>99</v>
      </c>
      <c r="E14" s="50" t="s">
        <v>24</v>
      </c>
      <c r="F14" s="56" t="s">
        <v>114</v>
      </c>
      <c r="G14" s="54" t="s">
        <v>99</v>
      </c>
      <c r="H14" s="50" t="s">
        <v>24</v>
      </c>
      <c r="I14" s="56" t="s">
        <v>41</v>
      </c>
      <c r="J14" s="54"/>
      <c r="K14" s="50" t="s">
        <v>24</v>
      </c>
      <c r="L14" s="56"/>
      <c r="M14" s="51">
        <f t="shared" si="0"/>
        <v>42</v>
      </c>
      <c r="N14" s="52">
        <f t="shared" si="1"/>
        <v>14</v>
      </c>
      <c r="O14" s="59">
        <v>2</v>
      </c>
      <c r="P14" s="60">
        <v>0</v>
      </c>
      <c r="Q14" s="59">
        <v>1</v>
      </c>
      <c r="R14" s="60">
        <v>0</v>
      </c>
      <c r="S14" s="29" t="s">
        <v>305</v>
      </c>
    </row>
    <row r="15" spans="1:19" ht="30" customHeight="1">
      <c r="A15" s="115" t="s">
        <v>13</v>
      </c>
      <c r="B15" s="67" t="s">
        <v>202</v>
      </c>
      <c r="C15" s="68" t="s">
        <v>259</v>
      </c>
      <c r="D15" s="54" t="s">
        <v>99</v>
      </c>
      <c r="E15" s="50" t="s">
        <v>24</v>
      </c>
      <c r="F15" s="56" t="s">
        <v>101</v>
      </c>
      <c r="G15" s="54" t="s">
        <v>99</v>
      </c>
      <c r="H15" s="50" t="s">
        <v>24</v>
      </c>
      <c r="I15" s="56" t="s">
        <v>115</v>
      </c>
      <c r="J15" s="54"/>
      <c r="K15" s="50" t="s">
        <v>24</v>
      </c>
      <c r="L15" s="56"/>
      <c r="M15" s="51">
        <f t="shared" si="0"/>
        <v>42</v>
      </c>
      <c r="N15" s="52">
        <f t="shared" si="1"/>
        <v>25</v>
      </c>
      <c r="O15" s="59">
        <v>2</v>
      </c>
      <c r="P15" s="60">
        <v>0</v>
      </c>
      <c r="Q15" s="59">
        <v>1</v>
      </c>
      <c r="R15" s="60">
        <v>0</v>
      </c>
      <c r="S15" s="29" t="s">
        <v>228</v>
      </c>
    </row>
    <row r="16" spans="1:19" ht="30" customHeight="1">
      <c r="A16" s="115" t="s">
        <v>15</v>
      </c>
      <c r="B16" s="67" t="s">
        <v>268</v>
      </c>
      <c r="C16" s="68" t="s">
        <v>287</v>
      </c>
      <c r="D16" s="54" t="s">
        <v>99</v>
      </c>
      <c r="E16" s="50" t="s">
        <v>24</v>
      </c>
      <c r="F16" s="56" t="s">
        <v>133</v>
      </c>
      <c r="G16" s="54" t="s">
        <v>99</v>
      </c>
      <c r="H16" s="50" t="s">
        <v>24</v>
      </c>
      <c r="I16" s="56" t="s">
        <v>40</v>
      </c>
      <c r="J16" s="54"/>
      <c r="K16" s="50" t="s">
        <v>24</v>
      </c>
      <c r="L16" s="56"/>
      <c r="M16" s="51">
        <f t="shared" si="0"/>
        <v>42</v>
      </c>
      <c r="N16" s="52">
        <f t="shared" si="1"/>
        <v>14</v>
      </c>
      <c r="O16" s="59">
        <v>2</v>
      </c>
      <c r="P16" s="60">
        <v>0</v>
      </c>
      <c r="Q16" s="59">
        <v>1</v>
      </c>
      <c r="R16" s="60">
        <v>0</v>
      </c>
      <c r="S16" s="29" t="s">
        <v>296</v>
      </c>
    </row>
    <row r="17" spans="1:19" ht="30" customHeight="1">
      <c r="A17" s="115" t="s">
        <v>29</v>
      </c>
      <c r="B17" s="68" t="s">
        <v>289</v>
      </c>
      <c r="C17" s="68" t="s">
        <v>200</v>
      </c>
      <c r="D17" s="54" t="s">
        <v>99</v>
      </c>
      <c r="E17" s="50" t="s">
        <v>24</v>
      </c>
      <c r="F17" s="56" t="s">
        <v>133</v>
      </c>
      <c r="G17" s="54" t="s">
        <v>99</v>
      </c>
      <c r="H17" s="50" t="s">
        <v>24</v>
      </c>
      <c r="I17" s="56" t="s">
        <v>102</v>
      </c>
      <c r="J17" s="54"/>
      <c r="K17" s="50" t="s">
        <v>24</v>
      </c>
      <c r="L17" s="56"/>
      <c r="M17" s="51">
        <f t="shared" si="0"/>
        <v>42</v>
      </c>
      <c r="N17" s="52">
        <f t="shared" si="1"/>
        <v>21</v>
      </c>
      <c r="O17" s="59">
        <v>2</v>
      </c>
      <c r="P17" s="60">
        <v>0</v>
      </c>
      <c r="Q17" s="59">
        <v>1</v>
      </c>
      <c r="R17" s="60">
        <v>0</v>
      </c>
      <c r="S17" s="29" t="s">
        <v>286</v>
      </c>
    </row>
    <row r="18" spans="1:19" ht="30" customHeight="1">
      <c r="A18" s="115" t="s">
        <v>30</v>
      </c>
      <c r="B18" s="68" t="s">
        <v>288</v>
      </c>
      <c r="C18" s="193" t="s">
        <v>260</v>
      </c>
      <c r="D18" s="54" t="s">
        <v>99</v>
      </c>
      <c r="E18" s="50" t="s">
        <v>24</v>
      </c>
      <c r="F18" s="56" t="s">
        <v>115</v>
      </c>
      <c r="G18" s="54" t="s">
        <v>99</v>
      </c>
      <c r="H18" s="50" t="s">
        <v>24</v>
      </c>
      <c r="I18" s="56" t="s">
        <v>139</v>
      </c>
      <c r="J18" s="54"/>
      <c r="K18" s="50" t="s">
        <v>24</v>
      </c>
      <c r="L18" s="56"/>
      <c r="M18" s="51">
        <f t="shared" si="0"/>
        <v>42</v>
      </c>
      <c r="N18" s="52">
        <f t="shared" si="1"/>
        <v>32</v>
      </c>
      <c r="O18" s="59">
        <v>2</v>
      </c>
      <c r="P18" s="60">
        <v>0</v>
      </c>
      <c r="Q18" s="59">
        <v>1</v>
      </c>
      <c r="R18" s="60">
        <v>0</v>
      </c>
      <c r="S18" s="29" t="s">
        <v>299</v>
      </c>
    </row>
    <row r="19" spans="1:19" ht="30" customHeight="1" thickBot="1">
      <c r="A19" s="115" t="s">
        <v>23</v>
      </c>
      <c r="B19" s="68" t="s">
        <v>272</v>
      </c>
      <c r="C19" s="68" t="s">
        <v>297</v>
      </c>
      <c r="D19" s="54" t="s">
        <v>99</v>
      </c>
      <c r="E19" s="50" t="s">
        <v>24</v>
      </c>
      <c r="F19" s="56" t="s">
        <v>102</v>
      </c>
      <c r="G19" s="54" t="s">
        <v>99</v>
      </c>
      <c r="H19" s="50" t="s">
        <v>24</v>
      </c>
      <c r="I19" s="56" t="s">
        <v>133</v>
      </c>
      <c r="J19" s="54"/>
      <c r="K19" s="50" t="s">
        <v>24</v>
      </c>
      <c r="L19" s="56"/>
      <c r="M19" s="51">
        <f t="shared" si="0"/>
        <v>42</v>
      </c>
      <c r="N19" s="52">
        <f t="shared" si="1"/>
        <v>21</v>
      </c>
      <c r="O19" s="59">
        <v>2</v>
      </c>
      <c r="P19" s="60">
        <v>0</v>
      </c>
      <c r="Q19" s="59">
        <v>1</v>
      </c>
      <c r="R19" s="60">
        <v>0</v>
      </c>
      <c r="S19" s="29" t="s">
        <v>300</v>
      </c>
    </row>
    <row r="20" spans="1:19" ht="34.5" customHeight="1" thickBot="1">
      <c r="A20" s="30" t="s">
        <v>16</v>
      </c>
      <c r="B20" s="69" t="str">
        <f>C8</f>
        <v>SKB Český Krumlov "A"</v>
      </c>
      <c r="C20" s="114"/>
      <c r="D20" s="31"/>
      <c r="E20" s="31"/>
      <c r="F20" s="31"/>
      <c r="G20" s="31"/>
      <c r="H20" s="31"/>
      <c r="I20" s="31"/>
      <c r="J20" s="31"/>
      <c r="K20" s="31"/>
      <c r="L20" s="31"/>
      <c r="M20" s="32">
        <f aca="true" t="shared" si="2" ref="M20:R20">SUM(M13:M19)</f>
        <v>314</v>
      </c>
      <c r="N20" s="33">
        <f t="shared" si="2"/>
        <v>181</v>
      </c>
      <c r="O20" s="34">
        <f t="shared" si="2"/>
        <v>14</v>
      </c>
      <c r="P20" s="35">
        <f t="shared" si="2"/>
        <v>1</v>
      </c>
      <c r="Q20" s="34">
        <f t="shared" si="2"/>
        <v>7</v>
      </c>
      <c r="R20" s="33">
        <f t="shared" si="2"/>
        <v>0</v>
      </c>
      <c r="S20" s="180" t="s">
        <v>246</v>
      </c>
    </row>
    <row r="21" spans="4:19" ht="1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179" t="s">
        <v>17</v>
      </c>
    </row>
    <row r="22" ht="12.75">
      <c r="A22" s="38" t="s">
        <v>18</v>
      </c>
    </row>
    <row r="24" spans="1:2" ht="19.5" customHeight="1">
      <c r="A24" s="39" t="s">
        <v>19</v>
      </c>
      <c r="B24" s="1" t="s">
        <v>20</v>
      </c>
    </row>
    <row r="25" spans="1:2" ht="19.5" customHeight="1">
      <c r="A25" s="40"/>
      <c r="B25" s="1" t="s">
        <v>20</v>
      </c>
    </row>
    <row r="27" spans="1:20" ht="12.75">
      <c r="A27" s="41" t="s">
        <v>21</v>
      </c>
      <c r="C27" s="42"/>
      <c r="D27" s="41" t="s">
        <v>22</v>
      </c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.75">
      <c r="A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2.75">
      <c r="A29" s="4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</sheetData>
  <sheetProtection/>
  <mergeCells count="5">
    <mergeCell ref="A6:S6"/>
    <mergeCell ref="D11:L11"/>
    <mergeCell ref="M11:N11"/>
    <mergeCell ref="O11:P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6:T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6" spans="1:19" ht="27" thickBot="1">
      <c r="A6" s="244" t="s">
        <v>0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</row>
    <row r="7" spans="1:19" ht="19.5" customHeight="1" thickBot="1">
      <c r="A7" s="2" t="s">
        <v>1</v>
      </c>
      <c r="B7" s="3"/>
      <c r="C7" s="4" t="s">
        <v>248</v>
      </c>
      <c r="D7" s="3"/>
      <c r="E7" s="3"/>
      <c r="F7" s="3"/>
      <c r="G7" s="119"/>
      <c r="H7" s="119"/>
      <c r="I7" s="119"/>
      <c r="J7" s="119"/>
      <c r="K7" s="3"/>
      <c r="L7" s="3"/>
      <c r="M7" s="3"/>
      <c r="N7" s="3"/>
      <c r="O7" s="3"/>
      <c r="P7" s="3"/>
      <c r="Q7" s="3"/>
      <c r="R7" s="3"/>
      <c r="S7" s="5"/>
    </row>
    <row r="8" spans="1:19" ht="19.5" customHeight="1" thickTop="1">
      <c r="A8" s="6" t="s">
        <v>2</v>
      </c>
      <c r="B8" s="7"/>
      <c r="C8" s="61" t="s">
        <v>245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3</v>
      </c>
      <c r="Q8" s="11"/>
      <c r="R8" s="64"/>
      <c r="S8" s="62">
        <v>40628</v>
      </c>
    </row>
    <row r="9" spans="1:19" ht="19.5" customHeight="1">
      <c r="A9" s="6" t="s">
        <v>4</v>
      </c>
      <c r="B9" s="133"/>
      <c r="C9" s="61" t="s">
        <v>72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6</v>
      </c>
      <c r="Q9" s="12"/>
      <c r="R9" s="65"/>
      <c r="S9" s="63" t="s">
        <v>7</v>
      </c>
    </row>
    <row r="10" spans="1:19" ht="19.5" customHeight="1" thickBot="1">
      <c r="A10" s="14" t="s">
        <v>48</v>
      </c>
      <c r="B10" s="15"/>
      <c r="C10" s="118" t="s">
        <v>246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250</v>
      </c>
    </row>
    <row r="11" spans="1:19" ht="24.75" customHeight="1">
      <c r="A11" s="21"/>
      <c r="B11" s="22" t="s">
        <v>8</v>
      </c>
      <c r="C11" s="22" t="s">
        <v>9</v>
      </c>
      <c r="D11" s="245" t="s">
        <v>10</v>
      </c>
      <c r="E11" s="246"/>
      <c r="F11" s="246"/>
      <c r="G11" s="246"/>
      <c r="H11" s="246"/>
      <c r="I11" s="246"/>
      <c r="J11" s="246"/>
      <c r="K11" s="246"/>
      <c r="L11" s="247"/>
      <c r="M11" s="245" t="s">
        <v>52</v>
      </c>
      <c r="N11" s="247"/>
      <c r="O11" s="245" t="s">
        <v>53</v>
      </c>
      <c r="P11" s="247"/>
      <c r="Q11" s="245" t="s">
        <v>54</v>
      </c>
      <c r="R11" s="247"/>
      <c r="S11" s="116" t="s">
        <v>11</v>
      </c>
    </row>
    <row r="12" spans="1:19" ht="9.75" customHeight="1" thickBot="1">
      <c r="A12" s="23"/>
      <c r="B12" s="24"/>
      <c r="C12" s="25"/>
      <c r="D12" s="44">
        <v>1</v>
      </c>
      <c r="E12" s="45"/>
      <c r="F12" s="45"/>
      <c r="G12" s="45">
        <v>2</v>
      </c>
      <c r="H12" s="45"/>
      <c r="I12" s="45"/>
      <c r="J12" s="45">
        <v>3</v>
      </c>
      <c r="K12" s="46"/>
      <c r="L12" s="45"/>
      <c r="M12" s="26"/>
      <c r="N12" s="27"/>
      <c r="O12" s="26"/>
      <c r="P12" s="27"/>
      <c r="Q12" s="26"/>
      <c r="R12" s="27"/>
      <c r="S12" s="28"/>
    </row>
    <row r="13" spans="1:19" ht="30" customHeight="1" thickTop="1">
      <c r="A13" s="115" t="s">
        <v>12</v>
      </c>
      <c r="B13" s="66" t="s">
        <v>231</v>
      </c>
      <c r="C13" s="66" t="s">
        <v>223</v>
      </c>
      <c r="D13" s="53" t="s">
        <v>137</v>
      </c>
      <c r="E13" s="47" t="s">
        <v>24</v>
      </c>
      <c r="F13" s="55" t="s">
        <v>99</v>
      </c>
      <c r="G13" s="53" t="s">
        <v>136</v>
      </c>
      <c r="H13" s="47" t="s">
        <v>24</v>
      </c>
      <c r="I13" s="55" t="s">
        <v>135</v>
      </c>
      <c r="J13" s="53"/>
      <c r="K13" s="47" t="s">
        <v>24</v>
      </c>
      <c r="L13" s="55"/>
      <c r="M13" s="48">
        <f aca="true" t="shared" si="0" ref="M13:M19">D13+G13+J13</f>
        <v>36</v>
      </c>
      <c r="N13" s="49">
        <f aca="true" t="shared" si="1" ref="N13:N19">F13+I13+L13</f>
        <v>43</v>
      </c>
      <c r="O13" s="57">
        <v>0</v>
      </c>
      <c r="P13" s="58">
        <v>2</v>
      </c>
      <c r="Q13" s="57">
        <v>0</v>
      </c>
      <c r="R13" s="58">
        <v>1</v>
      </c>
      <c r="S13" s="29" t="s">
        <v>274</v>
      </c>
    </row>
    <row r="14" spans="1:19" ht="30" customHeight="1">
      <c r="A14" s="115" t="s">
        <v>14</v>
      </c>
      <c r="B14" s="66" t="s">
        <v>109</v>
      </c>
      <c r="C14" s="66" t="s">
        <v>184</v>
      </c>
      <c r="D14" s="54" t="s">
        <v>116</v>
      </c>
      <c r="E14" s="50" t="s">
        <v>24</v>
      </c>
      <c r="F14" s="56" t="s">
        <v>99</v>
      </c>
      <c r="G14" s="54" t="s">
        <v>99</v>
      </c>
      <c r="H14" s="50" t="s">
        <v>24</v>
      </c>
      <c r="I14" s="56" t="s">
        <v>139</v>
      </c>
      <c r="J14" s="54" t="s">
        <v>99</v>
      </c>
      <c r="K14" s="50" t="s">
        <v>24</v>
      </c>
      <c r="L14" s="56" t="s">
        <v>137</v>
      </c>
      <c r="M14" s="51">
        <f t="shared" si="0"/>
        <v>57</v>
      </c>
      <c r="N14" s="52">
        <f t="shared" si="1"/>
        <v>56</v>
      </c>
      <c r="O14" s="59">
        <v>2</v>
      </c>
      <c r="P14" s="60">
        <v>1</v>
      </c>
      <c r="Q14" s="59">
        <v>1</v>
      </c>
      <c r="R14" s="60">
        <v>0</v>
      </c>
      <c r="S14" s="195" t="s">
        <v>253</v>
      </c>
    </row>
    <row r="15" spans="1:19" ht="30" customHeight="1">
      <c r="A15" s="115" t="s">
        <v>13</v>
      </c>
      <c r="B15" s="68" t="s">
        <v>263</v>
      </c>
      <c r="C15" s="66" t="s">
        <v>292</v>
      </c>
      <c r="D15" s="54" t="s">
        <v>198</v>
      </c>
      <c r="E15" s="50" t="s">
        <v>24</v>
      </c>
      <c r="F15" s="56" t="s">
        <v>99</v>
      </c>
      <c r="G15" s="54" t="s">
        <v>99</v>
      </c>
      <c r="H15" s="50" t="s">
        <v>24</v>
      </c>
      <c r="I15" s="56" t="s">
        <v>137</v>
      </c>
      <c r="J15" s="54" t="s">
        <v>99</v>
      </c>
      <c r="K15" s="50" t="s">
        <v>24</v>
      </c>
      <c r="L15" s="56" t="s">
        <v>137</v>
      </c>
      <c r="M15" s="51">
        <f t="shared" si="0"/>
        <v>60</v>
      </c>
      <c r="N15" s="52">
        <f t="shared" si="1"/>
        <v>53</v>
      </c>
      <c r="O15" s="59">
        <v>2</v>
      </c>
      <c r="P15" s="60">
        <v>1</v>
      </c>
      <c r="Q15" s="59">
        <v>1</v>
      </c>
      <c r="R15" s="60">
        <v>0</v>
      </c>
      <c r="S15" s="196" t="s">
        <v>312</v>
      </c>
    </row>
    <row r="16" spans="1:19" ht="30" customHeight="1">
      <c r="A16" s="115" t="s">
        <v>15</v>
      </c>
      <c r="B16" s="68" t="s">
        <v>282</v>
      </c>
      <c r="C16" s="68" t="s">
        <v>254</v>
      </c>
      <c r="D16" s="54" t="s">
        <v>135</v>
      </c>
      <c r="E16" s="50" t="s">
        <v>24</v>
      </c>
      <c r="F16" s="56" t="s">
        <v>136</v>
      </c>
      <c r="G16" s="54" t="s">
        <v>99</v>
      </c>
      <c r="H16" s="50" t="s">
        <v>24</v>
      </c>
      <c r="I16" s="56" t="s">
        <v>116</v>
      </c>
      <c r="J16" s="54"/>
      <c r="K16" s="50" t="s">
        <v>24</v>
      </c>
      <c r="L16" s="56"/>
      <c r="M16" s="51">
        <f t="shared" si="0"/>
        <v>43</v>
      </c>
      <c r="N16" s="52">
        <f t="shared" si="1"/>
        <v>35</v>
      </c>
      <c r="O16" s="59">
        <v>2</v>
      </c>
      <c r="P16" s="60">
        <v>0</v>
      </c>
      <c r="Q16" s="59">
        <v>1</v>
      </c>
      <c r="R16" s="60">
        <v>0</v>
      </c>
      <c r="S16" s="29" t="s">
        <v>292</v>
      </c>
    </row>
    <row r="17" spans="1:19" ht="30" customHeight="1">
      <c r="A17" s="115" t="s">
        <v>29</v>
      </c>
      <c r="B17" s="68" t="s">
        <v>283</v>
      </c>
      <c r="C17" s="68" t="s">
        <v>293</v>
      </c>
      <c r="D17" s="54" t="s">
        <v>198</v>
      </c>
      <c r="E17" s="50" t="s">
        <v>24</v>
      </c>
      <c r="F17" s="56" t="s">
        <v>99</v>
      </c>
      <c r="G17" s="54" t="s">
        <v>135</v>
      </c>
      <c r="H17" s="50" t="s">
        <v>24</v>
      </c>
      <c r="I17" s="56" t="s">
        <v>136</v>
      </c>
      <c r="J17" s="54" t="s">
        <v>137</v>
      </c>
      <c r="K17" s="50" t="s">
        <v>24</v>
      </c>
      <c r="L17" s="56" t="s">
        <v>99</v>
      </c>
      <c r="M17" s="51">
        <f t="shared" si="0"/>
        <v>56</v>
      </c>
      <c r="N17" s="52">
        <f t="shared" si="1"/>
        <v>62</v>
      </c>
      <c r="O17" s="59">
        <v>1</v>
      </c>
      <c r="P17" s="60">
        <v>2</v>
      </c>
      <c r="Q17" s="59">
        <v>0</v>
      </c>
      <c r="R17" s="60">
        <v>1</v>
      </c>
      <c r="S17" s="29" t="s">
        <v>301</v>
      </c>
    </row>
    <row r="18" spans="1:19" ht="30" customHeight="1">
      <c r="A18" s="115" t="s">
        <v>30</v>
      </c>
      <c r="B18" s="68" t="s">
        <v>284</v>
      </c>
      <c r="C18" s="68" t="s">
        <v>294</v>
      </c>
      <c r="D18" s="54" t="s">
        <v>135</v>
      </c>
      <c r="E18" s="50" t="s">
        <v>24</v>
      </c>
      <c r="F18" s="56" t="s">
        <v>136</v>
      </c>
      <c r="G18" s="54" t="s">
        <v>136</v>
      </c>
      <c r="H18" s="50" t="s">
        <v>24</v>
      </c>
      <c r="I18" s="56" t="s">
        <v>135</v>
      </c>
      <c r="J18" s="54" t="s">
        <v>99</v>
      </c>
      <c r="K18" s="50" t="s">
        <v>24</v>
      </c>
      <c r="L18" s="56" t="s">
        <v>198</v>
      </c>
      <c r="M18" s="51">
        <f t="shared" si="0"/>
        <v>63</v>
      </c>
      <c r="N18" s="52">
        <f t="shared" si="1"/>
        <v>60</v>
      </c>
      <c r="O18" s="59">
        <v>2</v>
      </c>
      <c r="P18" s="60">
        <v>1</v>
      </c>
      <c r="Q18" s="59">
        <v>1</v>
      </c>
      <c r="R18" s="60">
        <v>0</v>
      </c>
      <c r="S18" s="29" t="s">
        <v>223</v>
      </c>
    </row>
    <row r="19" spans="1:19" ht="30" customHeight="1" thickBot="1">
      <c r="A19" s="115" t="s">
        <v>23</v>
      </c>
      <c r="B19" s="68" t="s">
        <v>285</v>
      </c>
      <c r="C19" s="68" t="s">
        <v>295</v>
      </c>
      <c r="D19" s="54" t="s">
        <v>101</v>
      </c>
      <c r="E19" s="50" t="s">
        <v>24</v>
      </c>
      <c r="F19" s="56" t="s">
        <v>99</v>
      </c>
      <c r="G19" s="54" t="s">
        <v>110</v>
      </c>
      <c r="H19" s="50" t="s">
        <v>24</v>
      </c>
      <c r="I19" s="56" t="s">
        <v>99</v>
      </c>
      <c r="J19" s="54"/>
      <c r="K19" s="50" t="s">
        <v>24</v>
      </c>
      <c r="L19" s="56"/>
      <c r="M19" s="51">
        <f t="shared" si="0"/>
        <v>20</v>
      </c>
      <c r="N19" s="52">
        <f t="shared" si="1"/>
        <v>42</v>
      </c>
      <c r="O19" s="59">
        <v>0</v>
      </c>
      <c r="P19" s="60">
        <v>2</v>
      </c>
      <c r="Q19" s="59">
        <v>0</v>
      </c>
      <c r="R19" s="60">
        <v>1</v>
      </c>
      <c r="S19" s="29" t="s">
        <v>109</v>
      </c>
    </row>
    <row r="20" spans="1:19" ht="34.5" customHeight="1" thickBot="1">
      <c r="A20" s="30" t="s">
        <v>16</v>
      </c>
      <c r="B20" s="69" t="str">
        <f>C8</f>
        <v>SKB Český Krumlov "B" </v>
      </c>
      <c r="C20" s="114"/>
      <c r="D20" s="31"/>
      <c r="E20" s="31"/>
      <c r="F20" s="31"/>
      <c r="G20" s="31"/>
      <c r="H20" s="31"/>
      <c r="I20" s="31"/>
      <c r="J20" s="31"/>
      <c r="K20" s="31"/>
      <c r="L20" s="31"/>
      <c r="M20" s="32">
        <f aca="true" t="shared" si="2" ref="M20:R20">SUM(M13:M19)</f>
        <v>335</v>
      </c>
      <c r="N20" s="33">
        <f t="shared" si="2"/>
        <v>351</v>
      </c>
      <c r="O20" s="34">
        <f t="shared" si="2"/>
        <v>9</v>
      </c>
      <c r="P20" s="35">
        <f t="shared" si="2"/>
        <v>9</v>
      </c>
      <c r="Q20" s="34">
        <f t="shared" si="2"/>
        <v>4</v>
      </c>
      <c r="R20" s="33">
        <f t="shared" si="2"/>
        <v>3</v>
      </c>
      <c r="S20" s="180" t="s">
        <v>246</v>
      </c>
    </row>
    <row r="21" spans="4:19" ht="1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179" t="s">
        <v>17</v>
      </c>
    </row>
    <row r="22" ht="12.75">
      <c r="A22" s="38" t="s">
        <v>18</v>
      </c>
    </row>
    <row r="24" spans="1:2" ht="19.5" customHeight="1">
      <c r="A24" s="39" t="s">
        <v>19</v>
      </c>
      <c r="B24" s="1" t="s">
        <v>20</v>
      </c>
    </row>
    <row r="25" spans="1:2" ht="19.5" customHeight="1">
      <c r="A25" s="40"/>
      <c r="B25" s="1" t="s">
        <v>20</v>
      </c>
    </row>
    <row r="27" spans="1:20" ht="12.75">
      <c r="A27" s="41" t="s">
        <v>21</v>
      </c>
      <c r="C27" s="42"/>
      <c r="D27" s="41" t="s">
        <v>22</v>
      </c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.75">
      <c r="A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2.75">
      <c r="A29" s="4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</sheetData>
  <sheetProtection/>
  <mergeCells count="5">
    <mergeCell ref="A6:S6"/>
    <mergeCell ref="D11:L11"/>
    <mergeCell ref="M11:N11"/>
    <mergeCell ref="O11:P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6:T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6" spans="1:19" ht="27" thickBot="1">
      <c r="A6" s="244" t="s">
        <v>0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</row>
    <row r="7" spans="1:19" ht="19.5" customHeight="1" thickBot="1">
      <c r="A7" s="2" t="s">
        <v>1</v>
      </c>
      <c r="B7" s="3"/>
      <c r="C7" s="4" t="s">
        <v>248</v>
      </c>
      <c r="D7" s="3"/>
      <c r="E7" s="3"/>
      <c r="F7" s="3"/>
      <c r="G7" s="119"/>
      <c r="H7" s="119"/>
      <c r="I7" s="119"/>
      <c r="J7" s="119"/>
      <c r="K7" s="3"/>
      <c r="L7" s="3"/>
      <c r="M7" s="3"/>
      <c r="N7" s="3"/>
      <c r="O7" s="3"/>
      <c r="P7" s="3"/>
      <c r="Q7" s="3"/>
      <c r="R7" s="3"/>
      <c r="S7" s="5"/>
    </row>
    <row r="8" spans="1:19" ht="19.5" customHeight="1" thickTop="1">
      <c r="A8" s="6" t="s">
        <v>2</v>
      </c>
      <c r="B8" s="7"/>
      <c r="C8" s="61" t="s">
        <v>72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3</v>
      </c>
      <c r="Q8" s="11"/>
      <c r="R8" s="64"/>
      <c r="S8" s="62">
        <v>40628</v>
      </c>
    </row>
    <row r="9" spans="1:19" ht="19.5" customHeight="1">
      <c r="A9" s="6" t="s">
        <v>4</v>
      </c>
      <c r="B9" s="133"/>
      <c r="C9" s="61" t="s">
        <v>5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6</v>
      </c>
      <c r="Q9" s="12"/>
      <c r="R9" s="65"/>
      <c r="S9" s="63" t="s">
        <v>7</v>
      </c>
    </row>
    <row r="10" spans="1:19" ht="19.5" customHeight="1" thickBot="1">
      <c r="A10" s="14" t="s">
        <v>48</v>
      </c>
      <c r="B10" s="15"/>
      <c r="C10" s="118" t="s">
        <v>246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251</v>
      </c>
    </row>
    <row r="11" spans="1:19" ht="24.75" customHeight="1">
      <c r="A11" s="21"/>
      <c r="B11" s="22" t="s">
        <v>8</v>
      </c>
      <c r="C11" s="22" t="s">
        <v>9</v>
      </c>
      <c r="D11" s="245" t="s">
        <v>10</v>
      </c>
      <c r="E11" s="246"/>
      <c r="F11" s="246"/>
      <c r="G11" s="246"/>
      <c r="H11" s="246"/>
      <c r="I11" s="246"/>
      <c r="J11" s="246"/>
      <c r="K11" s="246"/>
      <c r="L11" s="247"/>
      <c r="M11" s="245" t="s">
        <v>52</v>
      </c>
      <c r="N11" s="247"/>
      <c r="O11" s="245" t="s">
        <v>53</v>
      </c>
      <c r="P11" s="247"/>
      <c r="Q11" s="245" t="s">
        <v>54</v>
      </c>
      <c r="R11" s="247"/>
      <c r="S11" s="116" t="s">
        <v>11</v>
      </c>
    </row>
    <row r="12" spans="1:19" ht="9.75" customHeight="1" thickBot="1">
      <c r="A12" s="23"/>
      <c r="B12" s="24"/>
      <c r="C12" s="25"/>
      <c r="D12" s="44">
        <v>1</v>
      </c>
      <c r="E12" s="45"/>
      <c r="F12" s="45"/>
      <c r="G12" s="45">
        <v>2</v>
      </c>
      <c r="H12" s="45"/>
      <c r="I12" s="45"/>
      <c r="J12" s="45">
        <v>3</v>
      </c>
      <c r="K12" s="46"/>
      <c r="L12" s="45"/>
      <c r="M12" s="26"/>
      <c r="N12" s="27"/>
      <c r="O12" s="26"/>
      <c r="P12" s="27"/>
      <c r="Q12" s="26"/>
      <c r="R12" s="27"/>
      <c r="S12" s="28"/>
    </row>
    <row r="13" spans="1:19" ht="30" customHeight="1" thickTop="1">
      <c r="A13" s="115" t="s">
        <v>12</v>
      </c>
      <c r="B13" s="66" t="s">
        <v>313</v>
      </c>
      <c r="C13" s="67" t="s">
        <v>163</v>
      </c>
      <c r="D13" s="53" t="s">
        <v>137</v>
      </c>
      <c r="E13" s="47" t="s">
        <v>24</v>
      </c>
      <c r="F13" s="55" t="s">
        <v>99</v>
      </c>
      <c r="G13" s="53" t="s">
        <v>110</v>
      </c>
      <c r="H13" s="47" t="s">
        <v>24</v>
      </c>
      <c r="I13" s="55" t="s">
        <v>99</v>
      </c>
      <c r="J13" s="53"/>
      <c r="K13" s="47" t="s">
        <v>24</v>
      </c>
      <c r="L13" s="55"/>
      <c r="M13" s="48">
        <f aca="true" t="shared" si="0" ref="M13:M19">D13+G13+J13</f>
        <v>24</v>
      </c>
      <c r="N13" s="49">
        <f aca="true" t="shared" si="1" ref="N13:N19">F13+I13+L13</f>
        <v>42</v>
      </c>
      <c r="O13" s="57">
        <v>0</v>
      </c>
      <c r="P13" s="58">
        <v>2</v>
      </c>
      <c r="Q13" s="57">
        <v>0</v>
      </c>
      <c r="R13" s="58">
        <v>1</v>
      </c>
      <c r="S13" s="29" t="s">
        <v>300</v>
      </c>
    </row>
    <row r="14" spans="1:19" ht="30" customHeight="1">
      <c r="A14" s="115" t="s">
        <v>14</v>
      </c>
      <c r="B14" s="66" t="s">
        <v>184</v>
      </c>
      <c r="C14" s="67" t="s">
        <v>228</v>
      </c>
      <c r="D14" s="54" t="s">
        <v>110</v>
      </c>
      <c r="E14" s="50" t="s">
        <v>24</v>
      </c>
      <c r="F14" s="56" t="s">
        <v>99</v>
      </c>
      <c r="G14" s="54" t="s">
        <v>114</v>
      </c>
      <c r="H14" s="50" t="s">
        <v>24</v>
      </c>
      <c r="I14" s="56" t="s">
        <v>99</v>
      </c>
      <c r="J14" s="54"/>
      <c r="K14" s="50" t="s">
        <v>24</v>
      </c>
      <c r="L14" s="56"/>
      <c r="M14" s="51">
        <f t="shared" si="0"/>
        <v>17</v>
      </c>
      <c r="N14" s="52">
        <f t="shared" si="1"/>
        <v>42</v>
      </c>
      <c r="O14" s="59">
        <v>0</v>
      </c>
      <c r="P14" s="60">
        <v>2</v>
      </c>
      <c r="Q14" s="59">
        <v>0</v>
      </c>
      <c r="R14" s="60">
        <v>1</v>
      </c>
      <c r="S14" s="194" t="s">
        <v>319</v>
      </c>
    </row>
    <row r="15" spans="1:19" ht="30" customHeight="1">
      <c r="A15" s="115" t="s">
        <v>13</v>
      </c>
      <c r="B15" s="66" t="s">
        <v>253</v>
      </c>
      <c r="C15" s="67" t="s">
        <v>202</v>
      </c>
      <c r="D15" s="54" t="s">
        <v>102</v>
      </c>
      <c r="E15" s="50" t="s">
        <v>24</v>
      </c>
      <c r="F15" s="56" t="s">
        <v>99</v>
      </c>
      <c r="G15" s="54" t="s">
        <v>116</v>
      </c>
      <c r="H15" s="50" t="s">
        <v>24</v>
      </c>
      <c r="I15" s="56" t="s">
        <v>99</v>
      </c>
      <c r="J15" s="54"/>
      <c r="K15" s="50" t="s">
        <v>24</v>
      </c>
      <c r="L15" s="56"/>
      <c r="M15" s="51">
        <f t="shared" si="0"/>
        <v>25</v>
      </c>
      <c r="N15" s="52">
        <f t="shared" si="1"/>
        <v>42</v>
      </c>
      <c r="O15" s="59">
        <v>0</v>
      </c>
      <c r="P15" s="60">
        <v>2</v>
      </c>
      <c r="Q15" s="59">
        <v>0</v>
      </c>
      <c r="R15" s="60">
        <v>1</v>
      </c>
      <c r="S15" s="29" t="s">
        <v>316</v>
      </c>
    </row>
    <row r="16" spans="1:19" ht="30" customHeight="1">
      <c r="A16" s="115" t="s">
        <v>15</v>
      </c>
      <c r="B16" s="66" t="s">
        <v>292</v>
      </c>
      <c r="C16" s="67" t="s">
        <v>269</v>
      </c>
      <c r="D16" s="54" t="s">
        <v>138</v>
      </c>
      <c r="E16" s="50" t="s">
        <v>24</v>
      </c>
      <c r="F16" s="56" t="s">
        <v>99</v>
      </c>
      <c r="G16" s="54" t="s">
        <v>107</v>
      </c>
      <c r="H16" s="50" t="s">
        <v>24</v>
      </c>
      <c r="I16" s="56" t="s">
        <v>99</v>
      </c>
      <c r="J16" s="54" t="s">
        <v>99</v>
      </c>
      <c r="K16" s="50" t="s">
        <v>24</v>
      </c>
      <c r="L16" s="56" t="s">
        <v>116</v>
      </c>
      <c r="M16" s="51">
        <f t="shared" si="0"/>
        <v>61</v>
      </c>
      <c r="N16" s="52">
        <f t="shared" si="1"/>
        <v>57</v>
      </c>
      <c r="O16" s="59"/>
      <c r="P16" s="60"/>
      <c r="Q16" s="59">
        <v>0</v>
      </c>
      <c r="R16" s="60">
        <v>1</v>
      </c>
      <c r="S16" s="195" t="s">
        <v>322</v>
      </c>
    </row>
    <row r="17" spans="1:19" ht="30" customHeight="1">
      <c r="A17" s="115" t="s">
        <v>29</v>
      </c>
      <c r="B17" s="68" t="s">
        <v>255</v>
      </c>
      <c r="C17" s="68" t="s">
        <v>308</v>
      </c>
      <c r="D17" s="54" t="s">
        <v>39</v>
      </c>
      <c r="E17" s="50" t="s">
        <v>24</v>
      </c>
      <c r="F17" s="56" t="s">
        <v>99</v>
      </c>
      <c r="G17" s="54" t="s">
        <v>133</v>
      </c>
      <c r="H17" s="50" t="s">
        <v>24</v>
      </c>
      <c r="I17" s="56" t="s">
        <v>99</v>
      </c>
      <c r="J17" s="54"/>
      <c r="K17" s="50" t="s">
        <v>24</v>
      </c>
      <c r="L17" s="56"/>
      <c r="M17" s="51">
        <f t="shared" si="0"/>
        <v>15</v>
      </c>
      <c r="N17" s="52">
        <f t="shared" si="1"/>
        <v>42</v>
      </c>
      <c r="O17" s="59">
        <v>0</v>
      </c>
      <c r="P17" s="60">
        <v>2</v>
      </c>
      <c r="Q17" s="59">
        <v>0</v>
      </c>
      <c r="R17" s="60">
        <v>1</v>
      </c>
      <c r="S17" s="195" t="s">
        <v>321</v>
      </c>
    </row>
    <row r="18" spans="1:19" ht="30" customHeight="1">
      <c r="A18" s="115" t="s">
        <v>30</v>
      </c>
      <c r="B18" s="68" t="s">
        <v>256</v>
      </c>
      <c r="C18" s="68" t="s">
        <v>306</v>
      </c>
      <c r="D18" s="54" t="s">
        <v>102</v>
      </c>
      <c r="E18" s="50" t="s">
        <v>24</v>
      </c>
      <c r="F18" s="56" t="s">
        <v>99</v>
      </c>
      <c r="G18" s="54" t="s">
        <v>115</v>
      </c>
      <c r="H18" s="50" t="s">
        <v>24</v>
      </c>
      <c r="I18" s="56" t="s">
        <v>99</v>
      </c>
      <c r="J18" s="54"/>
      <c r="K18" s="50" t="s">
        <v>24</v>
      </c>
      <c r="L18" s="56"/>
      <c r="M18" s="51">
        <f t="shared" si="0"/>
        <v>23</v>
      </c>
      <c r="N18" s="52">
        <f t="shared" si="1"/>
        <v>42</v>
      </c>
      <c r="O18" s="59">
        <v>0</v>
      </c>
      <c r="P18" s="60">
        <v>2</v>
      </c>
      <c r="Q18" s="59">
        <v>0</v>
      </c>
      <c r="R18" s="60">
        <v>1</v>
      </c>
      <c r="S18" s="29" t="s">
        <v>314</v>
      </c>
    </row>
    <row r="19" spans="1:19" ht="30" customHeight="1" thickBot="1">
      <c r="A19" s="115" t="s">
        <v>23</v>
      </c>
      <c r="B19" s="68" t="s">
        <v>273</v>
      </c>
      <c r="C19" s="68" t="s">
        <v>307</v>
      </c>
      <c r="D19" s="54" t="s">
        <v>193</v>
      </c>
      <c r="E19" s="50" t="s">
        <v>24</v>
      </c>
      <c r="F19" s="56" t="s">
        <v>135</v>
      </c>
      <c r="G19" s="54" t="s">
        <v>99</v>
      </c>
      <c r="H19" s="50" t="s">
        <v>24</v>
      </c>
      <c r="I19" s="56" t="s">
        <v>101</v>
      </c>
      <c r="J19" s="54"/>
      <c r="K19" s="50" t="s">
        <v>24</v>
      </c>
      <c r="L19" s="56"/>
      <c r="M19" s="51">
        <f t="shared" si="0"/>
        <v>45</v>
      </c>
      <c r="N19" s="52">
        <f t="shared" si="1"/>
        <v>34</v>
      </c>
      <c r="O19" s="59">
        <v>2</v>
      </c>
      <c r="P19" s="60">
        <v>0</v>
      </c>
      <c r="Q19" s="59">
        <v>1</v>
      </c>
      <c r="R19" s="60">
        <v>0</v>
      </c>
      <c r="S19" s="29" t="s">
        <v>315</v>
      </c>
    </row>
    <row r="20" spans="1:19" ht="34.5" customHeight="1" thickBot="1">
      <c r="A20" s="30" t="s">
        <v>16</v>
      </c>
      <c r="B20" s="69"/>
      <c r="C20" s="114"/>
      <c r="D20" s="31"/>
      <c r="E20" s="31"/>
      <c r="F20" s="31"/>
      <c r="G20" s="31"/>
      <c r="H20" s="31"/>
      <c r="I20" s="31"/>
      <c r="J20" s="31"/>
      <c r="K20" s="31"/>
      <c r="L20" s="31"/>
      <c r="M20" s="32">
        <f aca="true" t="shared" si="2" ref="M20:R20">SUM(M13:M19)</f>
        <v>210</v>
      </c>
      <c r="N20" s="33">
        <f t="shared" si="2"/>
        <v>301</v>
      </c>
      <c r="O20" s="34">
        <f t="shared" si="2"/>
        <v>2</v>
      </c>
      <c r="P20" s="35">
        <f t="shared" si="2"/>
        <v>10</v>
      </c>
      <c r="Q20" s="34">
        <f t="shared" si="2"/>
        <v>1</v>
      </c>
      <c r="R20" s="33">
        <f t="shared" si="2"/>
        <v>6</v>
      </c>
      <c r="S20" s="180" t="s">
        <v>246</v>
      </c>
    </row>
    <row r="21" spans="4:19" ht="1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179" t="s">
        <v>17</v>
      </c>
    </row>
    <row r="22" ht="12.75">
      <c r="A22" s="38" t="s">
        <v>18</v>
      </c>
    </row>
    <row r="24" spans="1:2" ht="19.5" customHeight="1">
      <c r="A24" s="39" t="s">
        <v>19</v>
      </c>
      <c r="B24" s="1" t="s">
        <v>20</v>
      </c>
    </row>
    <row r="25" spans="1:2" ht="19.5" customHeight="1">
      <c r="A25" s="40"/>
      <c r="B25" s="1" t="s">
        <v>20</v>
      </c>
    </row>
    <row r="27" spans="1:20" ht="12.75">
      <c r="A27" s="41" t="s">
        <v>21</v>
      </c>
      <c r="C27" s="42"/>
      <c r="D27" s="41" t="s">
        <v>22</v>
      </c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.75">
      <c r="A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2.75">
      <c r="A29" s="4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</sheetData>
  <sheetProtection/>
  <mergeCells count="5">
    <mergeCell ref="A6:S6"/>
    <mergeCell ref="D11:L11"/>
    <mergeCell ref="M11:N11"/>
    <mergeCell ref="O11:P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6:T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6" spans="1:19" ht="27" thickBot="1">
      <c r="A6" s="244" t="s">
        <v>0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</row>
    <row r="7" spans="1:19" ht="19.5" customHeight="1" thickBot="1">
      <c r="A7" s="2" t="s">
        <v>1</v>
      </c>
      <c r="B7" s="3"/>
      <c r="C7" s="4" t="s">
        <v>248</v>
      </c>
      <c r="D7" s="3"/>
      <c r="E7" s="3"/>
      <c r="F7" s="3"/>
      <c r="G7" s="119"/>
      <c r="H7" s="119"/>
      <c r="I7" s="119"/>
      <c r="J7" s="119"/>
      <c r="K7" s="3"/>
      <c r="L7" s="3"/>
      <c r="M7" s="3"/>
      <c r="N7" s="3"/>
      <c r="O7" s="3"/>
      <c r="P7" s="3"/>
      <c r="Q7" s="3"/>
      <c r="R7" s="3"/>
      <c r="S7" s="5"/>
    </row>
    <row r="8" spans="1:19" ht="19.5" customHeight="1" thickTop="1">
      <c r="A8" s="6" t="s">
        <v>2</v>
      </c>
      <c r="B8" s="7"/>
      <c r="C8" s="61" t="s">
        <v>249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3</v>
      </c>
      <c r="Q8" s="11"/>
      <c r="R8" s="64"/>
      <c r="S8" s="62">
        <v>40628</v>
      </c>
    </row>
    <row r="9" spans="1:19" ht="19.5" customHeight="1">
      <c r="A9" s="6" t="s">
        <v>4</v>
      </c>
      <c r="B9" s="133"/>
      <c r="C9" s="61" t="s">
        <v>33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6</v>
      </c>
      <c r="Q9" s="12"/>
      <c r="R9" s="65"/>
      <c r="S9" s="63" t="s">
        <v>7</v>
      </c>
    </row>
    <row r="10" spans="1:19" ht="19.5" customHeight="1" thickBot="1">
      <c r="A10" s="14" t="s">
        <v>48</v>
      </c>
      <c r="B10" s="15"/>
      <c r="C10" s="118" t="s">
        <v>246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251</v>
      </c>
    </row>
    <row r="11" spans="1:19" ht="24.75" customHeight="1">
      <c r="A11" s="21"/>
      <c r="B11" s="22" t="s">
        <v>8</v>
      </c>
      <c r="C11" s="22" t="s">
        <v>9</v>
      </c>
      <c r="D11" s="245" t="s">
        <v>10</v>
      </c>
      <c r="E11" s="246"/>
      <c r="F11" s="246"/>
      <c r="G11" s="246"/>
      <c r="H11" s="246"/>
      <c r="I11" s="246"/>
      <c r="J11" s="246"/>
      <c r="K11" s="246"/>
      <c r="L11" s="247"/>
      <c r="M11" s="245" t="s">
        <v>52</v>
      </c>
      <c r="N11" s="247"/>
      <c r="O11" s="245" t="s">
        <v>53</v>
      </c>
      <c r="P11" s="247"/>
      <c r="Q11" s="245" t="s">
        <v>54</v>
      </c>
      <c r="R11" s="247"/>
      <c r="S11" s="116" t="s">
        <v>11</v>
      </c>
    </row>
    <row r="12" spans="1:19" ht="9.75" customHeight="1" thickBot="1">
      <c r="A12" s="23"/>
      <c r="B12" s="24"/>
      <c r="C12" s="25"/>
      <c r="D12" s="44">
        <v>1</v>
      </c>
      <c r="E12" s="45"/>
      <c r="F12" s="45"/>
      <c r="G12" s="45">
        <v>2</v>
      </c>
      <c r="H12" s="45"/>
      <c r="I12" s="45"/>
      <c r="J12" s="45">
        <v>3</v>
      </c>
      <c r="K12" s="46"/>
      <c r="L12" s="45"/>
      <c r="M12" s="26"/>
      <c r="N12" s="27"/>
      <c r="O12" s="26"/>
      <c r="P12" s="27"/>
      <c r="Q12" s="26"/>
      <c r="R12" s="27"/>
      <c r="S12" s="28"/>
    </row>
    <row r="13" spans="1:19" ht="30" customHeight="1" thickTop="1">
      <c r="A13" s="115" t="s">
        <v>12</v>
      </c>
      <c r="B13" s="67" t="s">
        <v>257</v>
      </c>
      <c r="C13" s="66" t="s">
        <v>231</v>
      </c>
      <c r="D13" s="53" t="s">
        <v>99</v>
      </c>
      <c r="E13" s="47" t="s">
        <v>24</v>
      </c>
      <c r="F13" s="55" t="s">
        <v>116</v>
      </c>
      <c r="G13" s="53" t="s">
        <v>99</v>
      </c>
      <c r="H13" s="47" t="s">
        <v>24</v>
      </c>
      <c r="I13" s="55" t="s">
        <v>133</v>
      </c>
      <c r="J13" s="53"/>
      <c r="K13" s="47" t="s">
        <v>24</v>
      </c>
      <c r="L13" s="55"/>
      <c r="M13" s="48">
        <f aca="true" t="shared" si="0" ref="M13:M19">D13+G13+J13</f>
        <v>42</v>
      </c>
      <c r="N13" s="49">
        <f aca="true" t="shared" si="1" ref="N13:N19">F13+I13+L13</f>
        <v>26</v>
      </c>
      <c r="O13" s="57">
        <v>2</v>
      </c>
      <c r="P13" s="58">
        <v>0</v>
      </c>
      <c r="Q13" s="57">
        <v>1</v>
      </c>
      <c r="R13" s="58">
        <v>0</v>
      </c>
      <c r="S13" s="29" t="s">
        <v>301</v>
      </c>
    </row>
    <row r="14" spans="1:19" ht="30" customHeight="1">
      <c r="A14" s="115" t="s">
        <v>14</v>
      </c>
      <c r="B14" s="67" t="s">
        <v>320</v>
      </c>
      <c r="C14" s="66" t="s">
        <v>301</v>
      </c>
      <c r="D14" s="54" t="s">
        <v>99</v>
      </c>
      <c r="E14" s="50" t="s">
        <v>24</v>
      </c>
      <c r="F14" s="56" t="s">
        <v>101</v>
      </c>
      <c r="G14" s="54" t="s">
        <v>99</v>
      </c>
      <c r="H14" s="50" t="s">
        <v>24</v>
      </c>
      <c r="I14" s="56" t="s">
        <v>115</v>
      </c>
      <c r="J14" s="54"/>
      <c r="K14" s="50" t="s">
        <v>24</v>
      </c>
      <c r="L14" s="56"/>
      <c r="M14" s="51">
        <f t="shared" si="0"/>
        <v>42</v>
      </c>
      <c r="N14" s="52">
        <f t="shared" si="1"/>
        <v>25</v>
      </c>
      <c r="O14" s="59">
        <v>2</v>
      </c>
      <c r="P14" s="60">
        <v>0</v>
      </c>
      <c r="Q14" s="59">
        <v>1</v>
      </c>
      <c r="R14" s="60">
        <v>0</v>
      </c>
      <c r="S14" s="29" t="s">
        <v>298</v>
      </c>
    </row>
    <row r="15" spans="1:19" ht="30" customHeight="1">
      <c r="A15" s="115" t="s">
        <v>13</v>
      </c>
      <c r="B15" s="68" t="s">
        <v>259</v>
      </c>
      <c r="C15" s="68" t="s">
        <v>263</v>
      </c>
      <c r="D15" s="54" t="s">
        <v>99</v>
      </c>
      <c r="E15" s="50" t="s">
        <v>24</v>
      </c>
      <c r="F15" s="56" t="s">
        <v>133</v>
      </c>
      <c r="G15" s="54" t="s">
        <v>99</v>
      </c>
      <c r="H15" s="50" t="s">
        <v>24</v>
      </c>
      <c r="I15" s="56" t="s">
        <v>139</v>
      </c>
      <c r="J15" s="54"/>
      <c r="K15" s="50" t="s">
        <v>24</v>
      </c>
      <c r="L15" s="56"/>
      <c r="M15" s="51">
        <f t="shared" si="0"/>
        <v>42</v>
      </c>
      <c r="N15" s="52">
        <f t="shared" si="1"/>
        <v>30</v>
      </c>
      <c r="O15" s="59">
        <v>2</v>
      </c>
      <c r="P15" s="60">
        <v>0</v>
      </c>
      <c r="Q15" s="59">
        <v>1</v>
      </c>
      <c r="R15" s="60">
        <v>0</v>
      </c>
      <c r="S15" s="29" t="s">
        <v>317</v>
      </c>
    </row>
    <row r="16" spans="1:19" ht="30" customHeight="1">
      <c r="A16" s="115" t="s">
        <v>15</v>
      </c>
      <c r="B16" s="68" t="s">
        <v>287</v>
      </c>
      <c r="C16" s="68" t="s">
        <v>309</v>
      </c>
      <c r="D16" s="54" t="s">
        <v>137</v>
      </c>
      <c r="E16" s="50" t="s">
        <v>24</v>
      </c>
      <c r="F16" s="56" t="s">
        <v>99</v>
      </c>
      <c r="G16" s="54" t="s">
        <v>105</v>
      </c>
      <c r="H16" s="50" t="s">
        <v>24</v>
      </c>
      <c r="I16" s="56" t="s">
        <v>99</v>
      </c>
      <c r="J16" s="54"/>
      <c r="K16" s="50" t="s">
        <v>24</v>
      </c>
      <c r="L16" s="56"/>
      <c r="M16" s="51">
        <f t="shared" si="0"/>
        <v>30</v>
      </c>
      <c r="N16" s="52">
        <f t="shared" si="1"/>
        <v>42</v>
      </c>
      <c r="O16" s="59">
        <v>0</v>
      </c>
      <c r="P16" s="60">
        <v>2</v>
      </c>
      <c r="Q16" s="59">
        <v>0</v>
      </c>
      <c r="R16" s="60">
        <v>1</v>
      </c>
      <c r="S16" s="29" t="s">
        <v>278</v>
      </c>
    </row>
    <row r="17" spans="1:19" ht="30" customHeight="1">
      <c r="A17" s="115" t="s">
        <v>29</v>
      </c>
      <c r="B17" s="68" t="s">
        <v>200</v>
      </c>
      <c r="C17" s="68" t="s">
        <v>302</v>
      </c>
      <c r="D17" s="54" t="s">
        <v>99</v>
      </c>
      <c r="E17" s="50" t="s">
        <v>24</v>
      </c>
      <c r="F17" s="56" t="s">
        <v>101</v>
      </c>
      <c r="G17" s="54" t="s">
        <v>99</v>
      </c>
      <c r="H17" s="50" t="s">
        <v>24</v>
      </c>
      <c r="I17" s="56" t="s">
        <v>105</v>
      </c>
      <c r="J17" s="54"/>
      <c r="K17" s="50" t="s">
        <v>24</v>
      </c>
      <c r="L17" s="56"/>
      <c r="M17" s="51">
        <f t="shared" si="0"/>
        <v>42</v>
      </c>
      <c r="N17" s="52">
        <f t="shared" si="1"/>
        <v>26</v>
      </c>
      <c r="O17" s="59">
        <v>2</v>
      </c>
      <c r="P17" s="60">
        <v>0</v>
      </c>
      <c r="Q17" s="59">
        <v>1</v>
      </c>
      <c r="R17" s="60">
        <v>0</v>
      </c>
      <c r="S17" s="194" t="s">
        <v>319</v>
      </c>
    </row>
    <row r="18" spans="1:19" ht="30" customHeight="1">
      <c r="A18" s="115" t="s">
        <v>30</v>
      </c>
      <c r="B18" s="193" t="s">
        <v>310</v>
      </c>
      <c r="C18" s="193" t="s">
        <v>303</v>
      </c>
      <c r="D18" s="54" t="s">
        <v>135</v>
      </c>
      <c r="E18" s="50" t="s">
        <v>24</v>
      </c>
      <c r="F18" s="56" t="s">
        <v>193</v>
      </c>
      <c r="G18" s="54" t="s">
        <v>116</v>
      </c>
      <c r="H18" s="50" t="s">
        <v>24</v>
      </c>
      <c r="I18" s="56" t="s">
        <v>99</v>
      </c>
      <c r="J18" s="54"/>
      <c r="K18" s="50" t="s">
        <v>24</v>
      </c>
      <c r="L18" s="56"/>
      <c r="M18" s="51">
        <f t="shared" si="0"/>
        <v>37</v>
      </c>
      <c r="N18" s="52">
        <f t="shared" si="1"/>
        <v>45</v>
      </c>
      <c r="O18" s="59">
        <v>0</v>
      </c>
      <c r="P18" s="60">
        <v>2</v>
      </c>
      <c r="Q18" s="59">
        <v>0</v>
      </c>
      <c r="R18" s="60">
        <v>1</v>
      </c>
      <c r="S18" s="29" t="s">
        <v>318</v>
      </c>
    </row>
    <row r="19" spans="1:19" ht="30" customHeight="1" thickBot="1">
      <c r="A19" s="115" t="s">
        <v>23</v>
      </c>
      <c r="B19" s="68" t="s">
        <v>311</v>
      </c>
      <c r="C19" s="68" t="s">
        <v>304</v>
      </c>
      <c r="D19" s="54" t="s">
        <v>99</v>
      </c>
      <c r="E19" s="50" t="s">
        <v>24</v>
      </c>
      <c r="F19" s="56" t="s">
        <v>110</v>
      </c>
      <c r="G19" s="54" t="s">
        <v>99</v>
      </c>
      <c r="H19" s="50" t="s">
        <v>24</v>
      </c>
      <c r="I19" s="56" t="s">
        <v>106</v>
      </c>
      <c r="J19" s="54"/>
      <c r="K19" s="50" t="s">
        <v>24</v>
      </c>
      <c r="L19" s="56"/>
      <c r="M19" s="51">
        <f t="shared" si="0"/>
        <v>42</v>
      </c>
      <c r="N19" s="52">
        <f t="shared" si="1"/>
        <v>15</v>
      </c>
      <c r="O19" s="59">
        <v>2</v>
      </c>
      <c r="P19" s="60">
        <v>0</v>
      </c>
      <c r="Q19" s="59">
        <v>1</v>
      </c>
      <c r="R19" s="60">
        <v>0</v>
      </c>
      <c r="S19" s="29" t="s">
        <v>305</v>
      </c>
    </row>
    <row r="20" spans="1:19" ht="34.5" customHeight="1" thickBot="1">
      <c r="A20" s="30" t="s">
        <v>16</v>
      </c>
      <c r="B20" s="69" t="str">
        <f>C8</f>
        <v>Sokol České Budějovice "A"</v>
      </c>
      <c r="C20" s="114"/>
      <c r="D20" s="31"/>
      <c r="E20" s="31"/>
      <c r="F20" s="31"/>
      <c r="G20" s="31"/>
      <c r="H20" s="31"/>
      <c r="I20" s="31"/>
      <c r="J20" s="31"/>
      <c r="K20" s="31"/>
      <c r="L20" s="31"/>
      <c r="M20" s="32">
        <f aca="true" t="shared" si="2" ref="M20:R20">SUM(M13:M19)</f>
        <v>277</v>
      </c>
      <c r="N20" s="33">
        <f t="shared" si="2"/>
        <v>209</v>
      </c>
      <c r="O20" s="34">
        <f t="shared" si="2"/>
        <v>10</v>
      </c>
      <c r="P20" s="35">
        <f t="shared" si="2"/>
        <v>4</v>
      </c>
      <c r="Q20" s="34">
        <f t="shared" si="2"/>
        <v>5</v>
      </c>
      <c r="R20" s="33">
        <f t="shared" si="2"/>
        <v>2</v>
      </c>
      <c r="S20" s="180" t="s">
        <v>246</v>
      </c>
    </row>
    <row r="21" spans="4:19" ht="1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179" t="s">
        <v>17</v>
      </c>
    </row>
    <row r="22" ht="12.75">
      <c r="A22" s="38" t="s">
        <v>18</v>
      </c>
    </row>
    <row r="24" spans="1:2" ht="19.5" customHeight="1">
      <c r="A24" s="39" t="s">
        <v>19</v>
      </c>
      <c r="B24" s="1" t="s">
        <v>20</v>
      </c>
    </row>
    <row r="25" spans="1:2" ht="19.5" customHeight="1">
      <c r="A25" s="40"/>
      <c r="B25" s="1" t="s">
        <v>20</v>
      </c>
    </row>
    <row r="27" spans="1:20" ht="12.75">
      <c r="A27" s="41" t="s">
        <v>21</v>
      </c>
      <c r="C27" s="42"/>
      <c r="D27" s="41" t="s">
        <v>22</v>
      </c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.75">
      <c r="A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2.75">
      <c r="A29" s="4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</sheetData>
  <sheetProtection/>
  <mergeCells count="5">
    <mergeCell ref="A6:S6"/>
    <mergeCell ref="D11:L11"/>
    <mergeCell ref="M11:N11"/>
    <mergeCell ref="O11:P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6:T32"/>
  <sheetViews>
    <sheetView zoomScale="90" zoomScaleNormal="90" zoomScalePageLayoutView="0" workbookViewId="0" topLeftCell="A1">
      <selection activeCell="C13" sqref="C13:C19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6" spans="1:19" ht="27" thickBot="1">
      <c r="A6" s="244" t="s">
        <v>0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</row>
    <row r="7" spans="1:19" ht="19.5" customHeight="1" thickBot="1">
      <c r="A7" s="2" t="s">
        <v>1</v>
      </c>
      <c r="B7" s="3"/>
      <c r="C7" s="4" t="s">
        <v>49</v>
      </c>
      <c r="D7" s="3"/>
      <c r="E7" s="3"/>
      <c r="F7" s="3"/>
      <c r="G7" s="119"/>
      <c r="H7" s="119"/>
      <c r="I7" s="119"/>
      <c r="J7" s="119"/>
      <c r="K7" s="3"/>
      <c r="L7" s="3"/>
      <c r="M7" s="3"/>
      <c r="N7" s="3"/>
      <c r="O7" s="3"/>
      <c r="P7" s="3"/>
      <c r="Q7" s="3"/>
      <c r="R7" s="3"/>
      <c r="S7" s="5"/>
    </row>
    <row r="8" spans="1:19" ht="19.5" customHeight="1" thickTop="1">
      <c r="A8" s="6" t="s">
        <v>2</v>
      </c>
      <c r="B8" s="7" t="s">
        <v>59</v>
      </c>
      <c r="C8" s="61"/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3</v>
      </c>
      <c r="Q8" s="11"/>
      <c r="R8" s="64"/>
      <c r="S8" s="62">
        <v>40495</v>
      </c>
    </row>
    <row r="9" spans="1:19" ht="19.5" customHeight="1">
      <c r="A9" s="6" t="s">
        <v>4</v>
      </c>
      <c r="B9" s="133"/>
      <c r="C9" s="61" t="s">
        <v>66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6</v>
      </c>
      <c r="Q9" s="12"/>
      <c r="R9" s="65"/>
      <c r="S9" s="63" t="s">
        <v>55</v>
      </c>
    </row>
    <row r="10" spans="1:19" ht="19.5" customHeight="1" thickBot="1">
      <c r="A10" s="14" t="s">
        <v>48</v>
      </c>
      <c r="B10" s="15"/>
      <c r="C10" s="118" t="s">
        <v>57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56</v>
      </c>
    </row>
    <row r="11" spans="1:19" ht="24.75" customHeight="1">
      <c r="A11" s="21"/>
      <c r="B11" s="22" t="s">
        <v>8</v>
      </c>
      <c r="C11" s="22" t="s">
        <v>9</v>
      </c>
      <c r="D11" s="245" t="s">
        <v>10</v>
      </c>
      <c r="E11" s="246"/>
      <c r="F11" s="246"/>
      <c r="G11" s="246"/>
      <c r="H11" s="246"/>
      <c r="I11" s="246"/>
      <c r="J11" s="246"/>
      <c r="K11" s="246"/>
      <c r="L11" s="247"/>
      <c r="M11" s="245" t="s">
        <v>52</v>
      </c>
      <c r="N11" s="247"/>
      <c r="O11" s="245" t="s">
        <v>53</v>
      </c>
      <c r="P11" s="247"/>
      <c r="Q11" s="245" t="s">
        <v>54</v>
      </c>
      <c r="R11" s="247"/>
      <c r="S11" s="116" t="s">
        <v>11</v>
      </c>
    </row>
    <row r="12" spans="1:19" ht="9.75" customHeight="1" thickBot="1">
      <c r="A12" s="23"/>
      <c r="B12" s="24"/>
      <c r="C12" s="25"/>
      <c r="D12" s="44">
        <v>1</v>
      </c>
      <c r="E12" s="45"/>
      <c r="F12" s="45"/>
      <c r="G12" s="45">
        <v>2</v>
      </c>
      <c r="H12" s="45"/>
      <c r="I12" s="45"/>
      <c r="J12" s="45">
        <v>3</v>
      </c>
      <c r="K12" s="46"/>
      <c r="L12" s="45"/>
      <c r="M12" s="26"/>
      <c r="N12" s="27"/>
      <c r="O12" s="26"/>
      <c r="P12" s="27"/>
      <c r="Q12" s="26"/>
      <c r="R12" s="27"/>
      <c r="S12" s="28"/>
    </row>
    <row r="13" spans="1:19" ht="30" customHeight="1" thickTop="1">
      <c r="A13" s="115" t="s">
        <v>12</v>
      </c>
      <c r="B13" s="66" t="s">
        <v>74</v>
      </c>
      <c r="C13" s="67" t="s">
        <v>75</v>
      </c>
      <c r="D13" s="53" t="s">
        <v>106</v>
      </c>
      <c r="E13" s="47" t="s">
        <v>24</v>
      </c>
      <c r="F13" s="55" t="s">
        <v>99</v>
      </c>
      <c r="G13" s="53" t="s">
        <v>101</v>
      </c>
      <c r="H13" s="47" t="s">
        <v>24</v>
      </c>
      <c r="I13" s="55" t="s">
        <v>99</v>
      </c>
      <c r="J13" s="53"/>
      <c r="K13" s="47" t="s">
        <v>24</v>
      </c>
      <c r="L13" s="55"/>
      <c r="M13" s="48">
        <f aca="true" t="shared" si="0" ref="M13:M19">D13+G13+J13</f>
        <v>19</v>
      </c>
      <c r="N13" s="49">
        <f aca="true" t="shared" si="1" ref="N13:N19">F13+I13+L13</f>
        <v>42</v>
      </c>
      <c r="O13" s="57">
        <v>0</v>
      </c>
      <c r="P13" s="58">
        <v>2</v>
      </c>
      <c r="Q13" s="57">
        <v>0</v>
      </c>
      <c r="R13" s="58">
        <v>1</v>
      </c>
      <c r="S13" s="29" t="s">
        <v>117</v>
      </c>
    </row>
    <row r="14" spans="1:19" ht="30" customHeight="1">
      <c r="A14" s="115" t="s">
        <v>14</v>
      </c>
      <c r="B14" s="66" t="s">
        <v>76</v>
      </c>
      <c r="C14" s="67" t="s">
        <v>65</v>
      </c>
      <c r="D14" s="54" t="s">
        <v>114</v>
      </c>
      <c r="E14" s="50" t="s">
        <v>24</v>
      </c>
      <c r="F14" s="56" t="s">
        <v>99</v>
      </c>
      <c r="G14" s="54" t="s">
        <v>114</v>
      </c>
      <c r="H14" s="50" t="s">
        <v>24</v>
      </c>
      <c r="I14" s="56" t="s">
        <v>99</v>
      </c>
      <c r="J14" s="54"/>
      <c r="K14" s="50" t="s">
        <v>24</v>
      </c>
      <c r="L14" s="56"/>
      <c r="M14" s="51">
        <f t="shared" si="0"/>
        <v>18</v>
      </c>
      <c r="N14" s="52">
        <f t="shared" si="1"/>
        <v>42</v>
      </c>
      <c r="O14" s="59">
        <v>0</v>
      </c>
      <c r="P14" s="60">
        <v>2</v>
      </c>
      <c r="Q14" s="59">
        <v>0</v>
      </c>
      <c r="R14" s="60">
        <v>1</v>
      </c>
      <c r="S14" s="29" t="s">
        <v>113</v>
      </c>
    </row>
    <row r="15" spans="1:19" ht="30" customHeight="1">
      <c r="A15" s="115" t="s">
        <v>13</v>
      </c>
      <c r="B15" s="66" t="s">
        <v>77</v>
      </c>
      <c r="C15" s="67" t="s">
        <v>78</v>
      </c>
      <c r="D15" s="54" t="s">
        <v>102</v>
      </c>
      <c r="E15" s="50" t="s">
        <v>24</v>
      </c>
      <c r="F15" s="56" t="s">
        <v>99</v>
      </c>
      <c r="G15" s="54" t="s">
        <v>107</v>
      </c>
      <c r="H15" s="50" t="s">
        <v>24</v>
      </c>
      <c r="I15" s="56" t="s">
        <v>99</v>
      </c>
      <c r="J15" s="54"/>
      <c r="K15" s="50" t="s">
        <v>24</v>
      </c>
      <c r="L15" s="56"/>
      <c r="M15" s="51">
        <f t="shared" si="0"/>
        <v>27</v>
      </c>
      <c r="N15" s="52">
        <f t="shared" si="1"/>
        <v>42</v>
      </c>
      <c r="O15" s="59">
        <v>0</v>
      </c>
      <c r="P15" s="60">
        <v>2</v>
      </c>
      <c r="Q15" s="59">
        <v>0</v>
      </c>
      <c r="R15" s="60">
        <v>1</v>
      </c>
      <c r="S15" s="29" t="s">
        <v>111</v>
      </c>
    </row>
    <row r="16" spans="1:19" ht="30" customHeight="1">
      <c r="A16" s="115" t="s">
        <v>15</v>
      </c>
      <c r="B16" s="68" t="s">
        <v>79</v>
      </c>
      <c r="C16" s="68" t="s">
        <v>64</v>
      </c>
      <c r="D16" s="54" t="s">
        <v>110</v>
      </c>
      <c r="E16" s="50" t="s">
        <v>24</v>
      </c>
      <c r="F16" s="56" t="s">
        <v>99</v>
      </c>
      <c r="G16" s="54" t="s">
        <v>105</v>
      </c>
      <c r="H16" s="50" t="s">
        <v>24</v>
      </c>
      <c r="I16" s="56" t="s">
        <v>99</v>
      </c>
      <c r="J16" s="54"/>
      <c r="K16" s="50" t="s">
        <v>24</v>
      </c>
      <c r="L16" s="56"/>
      <c r="M16" s="51">
        <f t="shared" si="0"/>
        <v>22</v>
      </c>
      <c r="N16" s="52">
        <f t="shared" si="1"/>
        <v>42</v>
      </c>
      <c r="O16" s="59">
        <v>0</v>
      </c>
      <c r="P16" s="60">
        <v>2</v>
      </c>
      <c r="Q16" s="59">
        <v>0</v>
      </c>
      <c r="R16" s="60">
        <v>1</v>
      </c>
      <c r="S16" s="29" t="s">
        <v>111</v>
      </c>
    </row>
    <row r="17" spans="1:19" ht="30" customHeight="1">
      <c r="A17" s="115" t="s">
        <v>29</v>
      </c>
      <c r="B17" s="68" t="s">
        <v>80</v>
      </c>
      <c r="C17" s="68" t="s">
        <v>81</v>
      </c>
      <c r="D17" s="54" t="s">
        <v>42</v>
      </c>
      <c r="E17" s="50" t="s">
        <v>24</v>
      </c>
      <c r="F17" s="56" t="s">
        <v>99</v>
      </c>
      <c r="G17" s="54" t="s">
        <v>105</v>
      </c>
      <c r="H17" s="50" t="s">
        <v>24</v>
      </c>
      <c r="I17" s="56" t="s">
        <v>99</v>
      </c>
      <c r="J17" s="54"/>
      <c r="K17" s="50" t="s">
        <v>24</v>
      </c>
      <c r="L17" s="56"/>
      <c r="M17" s="51">
        <f t="shared" si="0"/>
        <v>20</v>
      </c>
      <c r="N17" s="52">
        <f t="shared" si="1"/>
        <v>42</v>
      </c>
      <c r="O17" s="59">
        <v>0</v>
      </c>
      <c r="P17" s="60">
        <v>2</v>
      </c>
      <c r="Q17" s="59">
        <v>0</v>
      </c>
      <c r="R17" s="60">
        <v>1</v>
      </c>
      <c r="S17" s="29" t="s">
        <v>79</v>
      </c>
    </row>
    <row r="18" spans="1:19" ht="30" customHeight="1">
      <c r="A18" s="115" t="s">
        <v>30</v>
      </c>
      <c r="B18" s="68" t="s">
        <v>82</v>
      </c>
      <c r="C18" s="68" t="s">
        <v>83</v>
      </c>
      <c r="D18" s="54" t="s">
        <v>102</v>
      </c>
      <c r="E18" s="50" t="s">
        <v>24</v>
      </c>
      <c r="F18" s="56" t="s">
        <v>99</v>
      </c>
      <c r="G18" s="54" t="s">
        <v>105</v>
      </c>
      <c r="H18" s="50" t="s">
        <v>24</v>
      </c>
      <c r="I18" s="56" t="s">
        <v>99</v>
      </c>
      <c r="J18" s="54"/>
      <c r="K18" s="50" t="s">
        <v>24</v>
      </c>
      <c r="L18" s="56"/>
      <c r="M18" s="51">
        <f t="shared" si="0"/>
        <v>24</v>
      </c>
      <c r="N18" s="52">
        <f t="shared" si="1"/>
        <v>42</v>
      </c>
      <c r="O18" s="59">
        <v>0</v>
      </c>
      <c r="P18" s="60">
        <v>2</v>
      </c>
      <c r="Q18" s="59">
        <v>0</v>
      </c>
      <c r="R18" s="60">
        <v>1</v>
      </c>
      <c r="S18" s="29" t="s">
        <v>109</v>
      </c>
    </row>
    <row r="19" spans="1:19" ht="30" customHeight="1" thickBot="1">
      <c r="A19" s="115" t="s">
        <v>23</v>
      </c>
      <c r="B19" s="68" t="s">
        <v>84</v>
      </c>
      <c r="C19" s="68" t="s">
        <v>85</v>
      </c>
      <c r="D19" s="54" t="s">
        <v>42</v>
      </c>
      <c r="E19" s="50" t="s">
        <v>24</v>
      </c>
      <c r="F19" s="56" t="s">
        <v>99</v>
      </c>
      <c r="G19" s="54" t="s">
        <v>40</v>
      </c>
      <c r="H19" s="50" t="s">
        <v>24</v>
      </c>
      <c r="I19" s="56" t="s">
        <v>99</v>
      </c>
      <c r="J19" s="54"/>
      <c r="K19" s="50" t="s">
        <v>24</v>
      </c>
      <c r="L19" s="56"/>
      <c r="M19" s="51">
        <f t="shared" si="0"/>
        <v>9</v>
      </c>
      <c r="N19" s="52">
        <f t="shared" si="1"/>
        <v>42</v>
      </c>
      <c r="O19" s="59">
        <v>0</v>
      </c>
      <c r="P19" s="60">
        <v>2</v>
      </c>
      <c r="Q19" s="59">
        <v>0</v>
      </c>
      <c r="R19" s="60">
        <v>1</v>
      </c>
      <c r="S19" s="29" t="s">
        <v>111</v>
      </c>
    </row>
    <row r="20" spans="1:19" ht="34.5" customHeight="1" thickBot="1">
      <c r="A20" s="30" t="s">
        <v>16</v>
      </c>
      <c r="B20" s="69"/>
      <c r="C20" s="114" t="s">
        <v>66</v>
      </c>
      <c r="D20" s="31"/>
      <c r="E20" s="31"/>
      <c r="F20" s="31"/>
      <c r="G20" s="31"/>
      <c r="H20" s="31"/>
      <c r="I20" s="31"/>
      <c r="J20" s="31"/>
      <c r="K20" s="31"/>
      <c r="L20" s="31"/>
      <c r="M20" s="32">
        <f aca="true" t="shared" si="2" ref="M20:R20">SUM(M13:M19)</f>
        <v>139</v>
      </c>
      <c r="N20" s="33">
        <f t="shared" si="2"/>
        <v>294</v>
      </c>
      <c r="O20" s="34">
        <f t="shared" si="2"/>
        <v>0</v>
      </c>
      <c r="P20" s="35">
        <f t="shared" si="2"/>
        <v>14</v>
      </c>
      <c r="Q20" s="34">
        <f t="shared" si="2"/>
        <v>0</v>
      </c>
      <c r="R20" s="33">
        <f t="shared" si="2"/>
        <v>7</v>
      </c>
      <c r="S20" s="180" t="s">
        <v>71</v>
      </c>
    </row>
    <row r="21" spans="4:19" ht="1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179" t="s">
        <v>17</v>
      </c>
    </row>
    <row r="22" ht="12.75">
      <c r="A22" s="38" t="s">
        <v>18</v>
      </c>
    </row>
    <row r="24" spans="1:2" ht="19.5" customHeight="1">
      <c r="A24" s="39" t="s">
        <v>19</v>
      </c>
      <c r="B24" s="1" t="s">
        <v>20</v>
      </c>
    </row>
    <row r="25" spans="1:2" ht="19.5" customHeight="1">
      <c r="A25" s="40"/>
      <c r="B25" s="1" t="s">
        <v>20</v>
      </c>
    </row>
    <row r="27" spans="1:20" ht="12.75">
      <c r="A27" s="41" t="s">
        <v>21</v>
      </c>
      <c r="C27" s="42"/>
      <c r="D27" s="41" t="s">
        <v>22</v>
      </c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.75">
      <c r="A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2.75">
      <c r="A29" s="4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</sheetData>
  <sheetProtection/>
  <mergeCells count="5">
    <mergeCell ref="A6:S6"/>
    <mergeCell ref="D11:L11"/>
    <mergeCell ref="Q11:R11"/>
    <mergeCell ref="M11:N11"/>
    <mergeCell ref="O11:P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6:T32"/>
  <sheetViews>
    <sheetView zoomScale="90" zoomScaleNormal="90" zoomScalePageLayoutView="0" workbookViewId="0" topLeftCell="A4">
      <selection activeCell="I26" sqref="I26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6" spans="1:19" ht="27" thickBot="1">
      <c r="A6" s="244" t="s">
        <v>0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</row>
    <row r="7" spans="1:19" ht="19.5" customHeight="1" thickBot="1">
      <c r="A7" s="2" t="s">
        <v>1</v>
      </c>
      <c r="B7" s="3"/>
      <c r="C7" s="4" t="s">
        <v>49</v>
      </c>
      <c r="D7" s="3"/>
      <c r="E7" s="3"/>
      <c r="F7" s="3"/>
      <c r="G7" s="119"/>
      <c r="H7" s="119"/>
      <c r="I7" s="119"/>
      <c r="J7" s="119"/>
      <c r="K7" s="3"/>
      <c r="L7" s="3"/>
      <c r="M7" s="3"/>
      <c r="N7" s="3"/>
      <c r="O7" s="3"/>
      <c r="P7" s="3"/>
      <c r="Q7" s="3"/>
      <c r="R7" s="3"/>
      <c r="S7" s="5"/>
    </row>
    <row r="8" spans="1:19" ht="19.5" customHeight="1" thickTop="1">
      <c r="A8" s="6" t="s">
        <v>2</v>
      </c>
      <c r="B8" s="7" t="s">
        <v>72</v>
      </c>
      <c r="C8" s="61"/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3</v>
      </c>
      <c r="Q8" s="11"/>
      <c r="R8" s="64"/>
      <c r="S8" s="62">
        <v>40495</v>
      </c>
    </row>
    <row r="9" spans="1:19" ht="19.5" customHeight="1">
      <c r="A9" s="6" t="s">
        <v>4</v>
      </c>
      <c r="B9" s="133"/>
      <c r="C9" s="7" t="s">
        <v>69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6</v>
      </c>
      <c r="Q9" s="12"/>
      <c r="R9" s="65"/>
      <c r="S9" s="63" t="s">
        <v>55</v>
      </c>
    </row>
    <row r="10" spans="1:19" ht="19.5" customHeight="1" thickBot="1">
      <c r="A10" s="14" t="s">
        <v>48</v>
      </c>
      <c r="B10" s="15"/>
      <c r="C10" s="118" t="s">
        <v>57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56</v>
      </c>
    </row>
    <row r="11" spans="1:19" ht="24.75" customHeight="1">
      <c r="A11" s="21"/>
      <c r="B11" s="22" t="s">
        <v>8</v>
      </c>
      <c r="C11" s="22" t="s">
        <v>9</v>
      </c>
      <c r="D11" s="245" t="s">
        <v>10</v>
      </c>
      <c r="E11" s="246"/>
      <c r="F11" s="246"/>
      <c r="G11" s="246"/>
      <c r="H11" s="246"/>
      <c r="I11" s="246"/>
      <c r="J11" s="246"/>
      <c r="K11" s="246"/>
      <c r="L11" s="247"/>
      <c r="M11" s="245" t="s">
        <v>52</v>
      </c>
      <c r="N11" s="247"/>
      <c r="O11" s="245" t="s">
        <v>53</v>
      </c>
      <c r="P11" s="247"/>
      <c r="Q11" s="245" t="s">
        <v>54</v>
      </c>
      <c r="R11" s="247"/>
      <c r="S11" s="116" t="s">
        <v>11</v>
      </c>
    </row>
    <row r="12" spans="1:19" ht="9.75" customHeight="1" thickBot="1">
      <c r="A12" s="23"/>
      <c r="B12" s="24"/>
      <c r="C12" s="25"/>
      <c r="D12" s="44">
        <v>1</v>
      </c>
      <c r="E12" s="45"/>
      <c r="F12" s="45"/>
      <c r="G12" s="45">
        <v>2</v>
      </c>
      <c r="H12" s="45"/>
      <c r="I12" s="45"/>
      <c r="J12" s="45">
        <v>3</v>
      </c>
      <c r="K12" s="46"/>
      <c r="L12" s="45"/>
      <c r="M12" s="26"/>
      <c r="N12" s="27"/>
      <c r="O12" s="26"/>
      <c r="P12" s="27"/>
      <c r="Q12" s="26"/>
      <c r="R12" s="27"/>
      <c r="S12" s="28"/>
    </row>
    <row r="13" spans="1:19" ht="30" customHeight="1" thickTop="1">
      <c r="A13" s="115" t="s">
        <v>12</v>
      </c>
      <c r="B13" s="66" t="s">
        <v>93</v>
      </c>
      <c r="C13" s="67" t="s">
        <v>86</v>
      </c>
      <c r="D13" s="53" t="s">
        <v>133</v>
      </c>
      <c r="E13" s="47" t="s">
        <v>24</v>
      </c>
      <c r="F13" s="55" t="s">
        <v>99</v>
      </c>
      <c r="G13" s="53" t="s">
        <v>116</v>
      </c>
      <c r="H13" s="47" t="s">
        <v>24</v>
      </c>
      <c r="I13" s="55" t="s">
        <v>99</v>
      </c>
      <c r="J13" s="53"/>
      <c r="K13" s="47" t="s">
        <v>24</v>
      </c>
      <c r="L13" s="55"/>
      <c r="M13" s="48">
        <f aca="true" t="shared" si="0" ref="M13:M19">D13+G13+J13</f>
        <v>26</v>
      </c>
      <c r="N13" s="49">
        <f aca="true" t="shared" si="1" ref="N13:N19">F13+I13+L13</f>
        <v>42</v>
      </c>
      <c r="O13" s="57">
        <v>0</v>
      </c>
      <c r="P13" s="58">
        <v>2</v>
      </c>
      <c r="Q13" s="57">
        <v>0</v>
      </c>
      <c r="R13" s="58">
        <v>1</v>
      </c>
      <c r="S13" s="29" t="s">
        <v>95</v>
      </c>
    </row>
    <row r="14" spans="1:19" ht="30" customHeight="1">
      <c r="A14" s="115" t="s">
        <v>14</v>
      </c>
      <c r="B14" s="66" t="s">
        <v>94</v>
      </c>
      <c r="C14" s="67" t="s">
        <v>87</v>
      </c>
      <c r="D14" s="54" t="s">
        <v>99</v>
      </c>
      <c r="E14" s="50" t="s">
        <v>24</v>
      </c>
      <c r="F14" s="56" t="s">
        <v>110</v>
      </c>
      <c r="G14" s="54" t="s">
        <v>99</v>
      </c>
      <c r="H14" s="50" t="s">
        <v>24</v>
      </c>
      <c r="I14" s="56" t="s">
        <v>101</v>
      </c>
      <c r="J14" s="54"/>
      <c r="K14" s="50" t="s">
        <v>24</v>
      </c>
      <c r="L14" s="56"/>
      <c r="M14" s="51">
        <f t="shared" si="0"/>
        <v>42</v>
      </c>
      <c r="N14" s="52">
        <f t="shared" si="1"/>
        <v>20</v>
      </c>
      <c r="O14" s="59">
        <v>2</v>
      </c>
      <c r="P14" s="60">
        <v>0</v>
      </c>
      <c r="Q14" s="59">
        <v>1</v>
      </c>
      <c r="R14" s="60">
        <v>0</v>
      </c>
      <c r="S14" s="29" t="s">
        <v>112</v>
      </c>
    </row>
    <row r="15" spans="1:19" ht="30" customHeight="1">
      <c r="A15" s="115" t="s">
        <v>13</v>
      </c>
      <c r="B15" s="66" t="s">
        <v>95</v>
      </c>
      <c r="C15" s="67" t="s">
        <v>88</v>
      </c>
      <c r="D15" s="54" t="s">
        <v>99</v>
      </c>
      <c r="E15" s="50" t="s">
        <v>24</v>
      </c>
      <c r="F15" s="56" t="s">
        <v>115</v>
      </c>
      <c r="G15" s="54" t="s">
        <v>99</v>
      </c>
      <c r="H15" s="50" t="s">
        <v>24</v>
      </c>
      <c r="I15" s="56" t="s">
        <v>116</v>
      </c>
      <c r="J15" s="54"/>
      <c r="K15" s="50" t="s">
        <v>24</v>
      </c>
      <c r="L15" s="56"/>
      <c r="M15" s="51">
        <f t="shared" si="0"/>
        <v>42</v>
      </c>
      <c r="N15" s="52">
        <f t="shared" si="1"/>
        <v>28</v>
      </c>
      <c r="O15" s="59">
        <v>2</v>
      </c>
      <c r="P15" s="60">
        <v>0</v>
      </c>
      <c r="Q15" s="59">
        <v>1</v>
      </c>
      <c r="R15" s="60">
        <v>0</v>
      </c>
      <c r="S15" s="29" t="s">
        <v>108</v>
      </c>
    </row>
    <row r="16" spans="1:19" ht="30" customHeight="1">
      <c r="A16" s="115" t="s">
        <v>15</v>
      </c>
      <c r="B16" s="68" t="s">
        <v>96</v>
      </c>
      <c r="C16" s="68" t="s">
        <v>89</v>
      </c>
      <c r="D16" s="54" t="s">
        <v>106</v>
      </c>
      <c r="E16" s="50" t="s">
        <v>24</v>
      </c>
      <c r="F16" s="56" t="s">
        <v>99</v>
      </c>
      <c r="G16" s="54" t="s">
        <v>110</v>
      </c>
      <c r="H16" s="50" t="s">
        <v>24</v>
      </c>
      <c r="I16" s="56" t="s">
        <v>99</v>
      </c>
      <c r="J16" s="54"/>
      <c r="K16" s="50" t="s">
        <v>24</v>
      </c>
      <c r="L16" s="56"/>
      <c r="M16" s="51">
        <f t="shared" si="0"/>
        <v>15</v>
      </c>
      <c r="N16" s="52">
        <f t="shared" si="1"/>
        <v>42</v>
      </c>
      <c r="O16" s="59">
        <v>0</v>
      </c>
      <c r="P16" s="60">
        <v>2</v>
      </c>
      <c r="Q16" s="59">
        <v>0</v>
      </c>
      <c r="R16" s="60">
        <v>1</v>
      </c>
      <c r="S16" s="29" t="s">
        <v>104</v>
      </c>
    </row>
    <row r="17" spans="1:19" ht="30" customHeight="1">
      <c r="A17" s="115" t="s">
        <v>29</v>
      </c>
      <c r="B17" s="68" t="s">
        <v>97</v>
      </c>
      <c r="C17" s="68" t="s">
        <v>90</v>
      </c>
      <c r="D17" s="54" t="s">
        <v>99</v>
      </c>
      <c r="E17" s="50" t="s">
        <v>24</v>
      </c>
      <c r="F17" s="56" t="s">
        <v>101</v>
      </c>
      <c r="G17" s="54" t="s">
        <v>106</v>
      </c>
      <c r="H17" s="50" t="s">
        <v>24</v>
      </c>
      <c r="I17" s="56" t="s">
        <v>99</v>
      </c>
      <c r="J17" s="54" t="s">
        <v>107</v>
      </c>
      <c r="K17" s="50" t="s">
        <v>24</v>
      </c>
      <c r="L17" s="56" t="s">
        <v>99</v>
      </c>
      <c r="M17" s="51">
        <f t="shared" si="0"/>
        <v>45</v>
      </c>
      <c r="N17" s="52">
        <f t="shared" si="1"/>
        <v>54</v>
      </c>
      <c r="O17" s="59">
        <v>1</v>
      </c>
      <c r="P17" s="60">
        <v>2</v>
      </c>
      <c r="Q17" s="59">
        <v>0</v>
      </c>
      <c r="R17" s="60">
        <v>1</v>
      </c>
      <c r="S17" s="29" t="s">
        <v>87</v>
      </c>
    </row>
    <row r="18" spans="1:19" ht="30" customHeight="1">
      <c r="A18" s="115" t="s">
        <v>30</v>
      </c>
      <c r="B18" s="68" t="s">
        <v>63</v>
      </c>
      <c r="C18" s="68" t="s">
        <v>91</v>
      </c>
      <c r="D18" s="54" t="s">
        <v>62</v>
      </c>
      <c r="E18" s="50" t="s">
        <v>24</v>
      </c>
      <c r="F18" s="56" t="s">
        <v>99</v>
      </c>
      <c r="G18" s="54" t="s">
        <v>62</v>
      </c>
      <c r="H18" s="50" t="s">
        <v>24</v>
      </c>
      <c r="I18" s="56" t="s">
        <v>99</v>
      </c>
      <c r="J18" s="54"/>
      <c r="K18" s="50" t="s">
        <v>24</v>
      </c>
      <c r="L18" s="56"/>
      <c r="M18" s="51">
        <f t="shared" si="0"/>
        <v>0</v>
      </c>
      <c r="N18" s="52">
        <f t="shared" si="1"/>
        <v>42</v>
      </c>
      <c r="O18" s="59">
        <v>0</v>
      </c>
      <c r="P18" s="60">
        <v>2</v>
      </c>
      <c r="Q18" s="59">
        <v>0</v>
      </c>
      <c r="R18" s="60">
        <v>1</v>
      </c>
      <c r="S18" s="29" t="s">
        <v>63</v>
      </c>
    </row>
    <row r="19" spans="1:19" ht="30" customHeight="1" thickBot="1">
      <c r="A19" s="115" t="s">
        <v>23</v>
      </c>
      <c r="B19" s="68" t="s">
        <v>98</v>
      </c>
      <c r="C19" s="68" t="s">
        <v>92</v>
      </c>
      <c r="D19" s="54" t="s">
        <v>99</v>
      </c>
      <c r="E19" s="50" t="s">
        <v>24</v>
      </c>
      <c r="F19" s="56" t="s">
        <v>101</v>
      </c>
      <c r="G19" s="54" t="s">
        <v>99</v>
      </c>
      <c r="H19" s="50" t="s">
        <v>24</v>
      </c>
      <c r="I19" s="56" t="s">
        <v>102</v>
      </c>
      <c r="J19" s="54"/>
      <c r="K19" s="50" t="s">
        <v>24</v>
      </c>
      <c r="L19" s="56"/>
      <c r="M19" s="51">
        <f t="shared" si="0"/>
        <v>42</v>
      </c>
      <c r="N19" s="52">
        <f t="shared" si="1"/>
        <v>22</v>
      </c>
      <c r="O19" s="59">
        <v>2</v>
      </c>
      <c r="P19" s="60">
        <v>0</v>
      </c>
      <c r="Q19" s="59">
        <v>1</v>
      </c>
      <c r="R19" s="60">
        <v>0</v>
      </c>
      <c r="S19" s="29" t="s">
        <v>103</v>
      </c>
    </row>
    <row r="20" spans="1:19" ht="34.5" customHeight="1" thickBot="1">
      <c r="A20" s="30" t="s">
        <v>146</v>
      </c>
      <c r="B20" s="69"/>
      <c r="C20" s="114" t="s">
        <v>69</v>
      </c>
      <c r="D20" s="31"/>
      <c r="E20" s="31"/>
      <c r="F20" s="31"/>
      <c r="G20" s="31"/>
      <c r="H20" s="31"/>
      <c r="I20" s="31"/>
      <c r="J20" s="31"/>
      <c r="K20" s="31"/>
      <c r="L20" s="31"/>
      <c r="M20" s="32">
        <f aca="true" t="shared" si="2" ref="M20:R20">SUM(M13:M19)</f>
        <v>212</v>
      </c>
      <c r="N20" s="33">
        <f t="shared" si="2"/>
        <v>250</v>
      </c>
      <c r="O20" s="34">
        <f t="shared" si="2"/>
        <v>7</v>
      </c>
      <c r="P20" s="35">
        <f t="shared" si="2"/>
        <v>8</v>
      </c>
      <c r="Q20" s="34">
        <f t="shared" si="2"/>
        <v>3</v>
      </c>
      <c r="R20" s="33">
        <f t="shared" si="2"/>
        <v>4</v>
      </c>
      <c r="S20" s="180" t="s">
        <v>70</v>
      </c>
    </row>
    <row r="21" spans="4:19" ht="1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179" t="s">
        <v>17</v>
      </c>
    </row>
    <row r="22" ht="12.75">
      <c r="A22" s="38" t="s">
        <v>18</v>
      </c>
    </row>
    <row r="24" spans="1:2" ht="19.5" customHeight="1">
      <c r="A24" s="39" t="s">
        <v>19</v>
      </c>
      <c r="B24" s="1" t="s">
        <v>20</v>
      </c>
    </row>
    <row r="25" spans="1:2" ht="19.5" customHeight="1">
      <c r="A25" s="40"/>
      <c r="B25" s="1" t="s">
        <v>20</v>
      </c>
    </row>
    <row r="27" spans="1:20" ht="12.75">
      <c r="A27" s="41" t="s">
        <v>21</v>
      </c>
      <c r="C27" s="42"/>
      <c r="D27" s="41" t="s">
        <v>22</v>
      </c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.75">
      <c r="A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2.75">
      <c r="A29" s="4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</sheetData>
  <sheetProtection/>
  <mergeCells count="5">
    <mergeCell ref="A6:S6"/>
    <mergeCell ref="D11:L11"/>
    <mergeCell ref="Q11:R11"/>
    <mergeCell ref="M11:N11"/>
    <mergeCell ref="O11:P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kpdz1_v110326_ck_3kolo.xls</dc:title>
  <dc:subject>Badminton</dc:subject>
  <dc:creator>Karel Kotyza</dc:creator>
  <cp:keywords/>
  <dc:description>KPDŽ I. třída - 3. kolo - 26.3.2011, Český Krumlov</dc:description>
  <cp:lastModifiedBy>Karel Kotyza</cp:lastModifiedBy>
  <cp:lastPrinted>2011-03-26T12:19:32Z</cp:lastPrinted>
  <dcterms:created xsi:type="dcterms:W3CDTF">2004-12-11T07:13:15Z</dcterms:created>
  <dcterms:modified xsi:type="dcterms:W3CDTF">2011-03-26T14:36:05Z</dcterms:modified>
  <cp:category/>
  <cp:version/>
  <cp:contentType/>
  <cp:contentStatus/>
</cp:coreProperties>
</file>