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740" windowHeight="11760" tabRatio="825" activeTab="0"/>
  </bookViews>
  <sheets>
    <sheet name="finále" sheetId="1" r:id="rId1"/>
    <sheet name="gA" sheetId="2" r:id="rId2"/>
    <sheet name="VZOR" sheetId="3" r:id="rId3"/>
    <sheet name="1) 2-7" sheetId="4" r:id="rId4"/>
    <sheet name="1) 3-6" sheetId="5" r:id="rId5"/>
    <sheet name="1) 4-5" sheetId="6" r:id="rId6"/>
    <sheet name="2) 1-7" sheetId="7" r:id="rId7"/>
    <sheet name="2) 2-6" sheetId="8" r:id="rId8"/>
    <sheet name="2) 3-5" sheetId="9" r:id="rId9"/>
    <sheet name="3) 1-6" sheetId="10" r:id="rId10"/>
    <sheet name="3) 2-5" sheetId="11" r:id="rId11"/>
    <sheet name="3) 3-4" sheetId="12" r:id="rId12"/>
    <sheet name="4) 1-5" sheetId="13" r:id="rId13"/>
    <sheet name="4) 2-4" sheetId="14" r:id="rId14"/>
    <sheet name="4) 6-7" sheetId="15" r:id="rId15"/>
    <sheet name="5) 1-4" sheetId="16" r:id="rId16"/>
    <sheet name="5) 2-3" sheetId="17" r:id="rId17"/>
    <sheet name="5) 5-7" sheetId="18" r:id="rId18"/>
    <sheet name="6) 1-3" sheetId="19" r:id="rId19"/>
    <sheet name="6) 4-7" sheetId="20" r:id="rId20"/>
    <sheet name="6) 5-6" sheetId="21" r:id="rId21"/>
    <sheet name="7) 1-2" sheetId="22" r:id="rId22"/>
    <sheet name="7) 3-7" sheetId="23" r:id="rId23"/>
    <sheet name="7) 4-6" sheetId="24" r:id="rId24"/>
  </sheets>
  <definedNames>
    <definedName name="_xlnm.Print_Area" localSheetId="3">'1) 2-7'!$A$1:$S$23</definedName>
    <definedName name="_xlnm.Print_Area" localSheetId="4">'1) 3-6'!$A$1:$S$23</definedName>
    <definedName name="_xlnm.Print_Area" localSheetId="5">'1) 4-5'!$A$1:$S$23</definedName>
    <definedName name="_xlnm.Print_Area" localSheetId="6">'2) 1-7'!$A$1:$S$23</definedName>
    <definedName name="_xlnm.Print_Area" localSheetId="7">'2) 2-6'!$A$1:$S$23</definedName>
    <definedName name="_xlnm.Print_Area" localSheetId="8">'2) 3-5'!$A$1:$S$23</definedName>
    <definedName name="_xlnm.Print_Area" localSheetId="9">'3) 1-6'!$A$1:$S$23</definedName>
    <definedName name="_xlnm.Print_Area" localSheetId="10">'3) 2-5'!$A$1:$S$23</definedName>
    <definedName name="_xlnm.Print_Area" localSheetId="11">'3) 3-4'!$A$1:$S$23</definedName>
    <definedName name="_xlnm.Print_Area" localSheetId="12">'4) 1-5'!$A$1:$S$23</definedName>
    <definedName name="_xlnm.Print_Area" localSheetId="13">'4) 2-4'!$A$1:$S$23</definedName>
    <definedName name="_xlnm.Print_Area" localSheetId="14">'4) 6-7'!$A$1:$S$23</definedName>
    <definedName name="_xlnm.Print_Area" localSheetId="15">'5) 1-4'!$A$1:$S$23</definedName>
    <definedName name="_xlnm.Print_Area" localSheetId="16">'5) 2-3'!$A$1:$S$23</definedName>
    <definedName name="_xlnm.Print_Area" localSheetId="17">'5) 5-7'!$A$1:$S$23</definedName>
    <definedName name="_xlnm.Print_Area" localSheetId="18">'6) 1-3'!$A$1:$S$23</definedName>
    <definedName name="_xlnm.Print_Area" localSheetId="19">'6) 4-7'!$A$1:$S$23</definedName>
    <definedName name="_xlnm.Print_Area" localSheetId="20">'6) 5-6'!$A$1:$S$23</definedName>
    <definedName name="_xlnm.Print_Area" localSheetId="21">'7) 1-2'!$A$1:$S$23</definedName>
    <definedName name="_xlnm.Print_Area" localSheetId="22">'7) 3-7'!$A$1:$S$23</definedName>
    <definedName name="_xlnm.Print_Area" localSheetId="23">'7) 4-6'!$A$1:$S$23</definedName>
    <definedName name="_xlnm.Print_Area" localSheetId="0">'finále'!$A$1:$T$14</definedName>
    <definedName name="_xlnm.Print_Area" localSheetId="1">'gA'!$A$1:$AL$51</definedName>
    <definedName name="_xlnm.Print_Area" localSheetId="2">'VZOR'!$A$1:$S$23</definedName>
  </definedNames>
  <calcPr fullCalcOnLoad="1"/>
</workbook>
</file>

<file path=xl/sharedStrings.xml><?xml version="1.0" encoding="utf-8"?>
<sst xmlns="http://schemas.openxmlformats.org/spreadsheetml/2006/main" count="1515" uniqueCount="192">
  <si>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</si>
  <si>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</si>
  <si>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</si>
  <si>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</si>
  <si>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</si>
  <si>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</si>
  <si>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</si>
  <si>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</si>
  <si>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</si>
  <si>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</si>
  <si>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</si>
  <si>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</si>
  <si>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</si>
  <si>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</si>
  <si>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</si>
  <si>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</si>
  <si>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</si>
  <si>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</si>
  <si>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</si>
  <si>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</si>
  <si>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</si>
  <si>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</si>
  <si>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</si>
  <si>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</si>
  <si>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</si>
  <si>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</si>
  <si>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</si>
  <si>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</si>
  <si>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</si>
  <si>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</si>
  <si>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</si>
  <si>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</si>
  <si>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</si>
  <si>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</si>
  <si>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</si>
  <si>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skupiny</t>
  </si>
  <si>
    <t>A</t>
  </si>
  <si>
    <t>KONEČNÉ POŘADÍ:</t>
  </si>
  <si>
    <t>1.</t>
  </si>
  <si>
    <t>2.</t>
  </si>
  <si>
    <t>3.</t>
  </si>
  <si>
    <t>4.</t>
  </si>
  <si>
    <t>5.</t>
  </si>
  <si>
    <t>6.</t>
  </si>
  <si>
    <t>7.</t>
  </si>
  <si>
    <t>Praha</t>
  </si>
  <si>
    <t>Jižní Čechy</t>
  </si>
  <si>
    <t>SKB</t>
  </si>
  <si>
    <t>Západní Čechy</t>
  </si>
  <si>
    <t>Severní Čechy</t>
  </si>
  <si>
    <t>4.11.2017</t>
  </si>
  <si>
    <t>4. listopadu 2017</t>
  </si>
  <si>
    <t>1. kolo</t>
  </si>
  <si>
    <t>1 - x</t>
  </si>
  <si>
    <t>2 - 7</t>
  </si>
  <si>
    <t>3 - 6</t>
  </si>
  <si>
    <t>4 - 5</t>
  </si>
  <si>
    <t>2. kolo</t>
  </si>
  <si>
    <t>x - 5</t>
  </si>
  <si>
    <t>4 - x</t>
  </si>
  <si>
    <t>5 - 3</t>
  </si>
  <si>
    <t>6 - 2</t>
  </si>
  <si>
    <t>7 - 1</t>
  </si>
  <si>
    <t>x - 7</t>
  </si>
  <si>
    <t>1 - 6</t>
  </si>
  <si>
    <t>2 - 5</t>
  </si>
  <si>
    <t>3 - 4</t>
  </si>
  <si>
    <t>3. kolo</t>
  </si>
  <si>
    <t>4. kolo</t>
  </si>
  <si>
    <t>3 - x</t>
  </si>
  <si>
    <t>4 - 2</t>
  </si>
  <si>
    <t>5 - 1</t>
  </si>
  <si>
    <t>6 - 7</t>
  </si>
  <si>
    <t>5. kolo</t>
  </si>
  <si>
    <t>x - 6</t>
  </si>
  <si>
    <t>7 - 5</t>
  </si>
  <si>
    <t>1 - 4</t>
  </si>
  <si>
    <t>2 - 3</t>
  </si>
  <si>
    <t>6. kolo</t>
  </si>
  <si>
    <t>2 - x</t>
  </si>
  <si>
    <t>3 - 1</t>
  </si>
  <si>
    <t>5 - 6</t>
  </si>
  <si>
    <t>4 - 7</t>
  </si>
  <si>
    <t>7. kolo</t>
  </si>
  <si>
    <t>6 - 4</t>
  </si>
  <si>
    <t>7 - 3</t>
  </si>
  <si>
    <t>1 - 2</t>
  </si>
  <si>
    <t>TJ Sokol</t>
  </si>
  <si>
    <t>Klimkovice</t>
  </si>
  <si>
    <t>Jižní Morava</t>
  </si>
  <si>
    <t>XII. CELOSTÁTNÍ TURNAJ DRUŽSTEV - KATEGORIE U11</t>
  </si>
  <si>
    <t>SKB Český Krumlov</t>
  </si>
  <si>
    <t>TJ Sokol Klimkovice</t>
  </si>
  <si>
    <t>Kašša Marek</t>
  </si>
  <si>
    <t>Moura de Andrade Ian</t>
  </si>
  <si>
    <t>Rataj Filip</t>
  </si>
  <si>
    <t>Štafflová Lucie</t>
  </si>
  <si>
    <t>Horová Markéta</t>
  </si>
  <si>
    <t>Zejdová Klára</t>
  </si>
  <si>
    <t>Srnec Adam</t>
  </si>
  <si>
    <t>Čepela Marek</t>
  </si>
  <si>
    <t>Hašek Kristián</t>
  </si>
  <si>
    <t>Bursová Barbora</t>
  </si>
  <si>
    <t>Vránová Natálie</t>
  </si>
  <si>
    <t>Osičková Erika</t>
  </si>
  <si>
    <t>Bouberle Jakub</t>
  </si>
  <si>
    <t>Bouberlová Barbora</t>
  </si>
  <si>
    <t>Reitingerová Stela</t>
  </si>
  <si>
    <t>Kubáková Barbora</t>
  </si>
  <si>
    <t>Havlíček Michael</t>
  </si>
  <si>
    <t>Marinov Daniel</t>
  </si>
  <si>
    <t>Phu Roman</t>
  </si>
  <si>
    <t>Slanařová Michaela</t>
  </si>
  <si>
    <t>Dobešová Markéta</t>
  </si>
  <si>
    <t>Jelínková Apolena</t>
  </si>
  <si>
    <t>Jurný Petr</t>
  </si>
  <si>
    <t>Šváb David</t>
  </si>
  <si>
    <t>Pražák Denis</t>
  </si>
  <si>
    <t>Mikešová Eliška</t>
  </si>
  <si>
    <t>Fišerová Eva</t>
  </si>
  <si>
    <t>Krištofová Bára</t>
  </si>
  <si>
    <t>Oswald Vít</t>
  </si>
  <si>
    <t>Mrózek Daniel</t>
  </si>
  <si>
    <t>Sedláček Marek</t>
  </si>
  <si>
    <t>Dejlová Tereza</t>
  </si>
  <si>
    <t>Holá Bára</t>
  </si>
  <si>
    <t>Honajzerová Eliška</t>
  </si>
  <si>
    <t>Zubr Tobiáš</t>
  </si>
  <si>
    <t>Pavliš Marek</t>
  </si>
  <si>
    <t>Ondřej Král</t>
  </si>
  <si>
    <t xml:space="preserve">Štych Marek </t>
  </si>
  <si>
    <t>Kerpl Dennis</t>
  </si>
  <si>
    <t xml:space="preserve">Beran Ondřej </t>
  </si>
  <si>
    <t>Portová Anna</t>
  </si>
  <si>
    <t>Chocholoušková Alena</t>
  </si>
  <si>
    <t>Králová Ester</t>
  </si>
  <si>
    <t xml:space="preserve">Jižní Čechy </t>
  </si>
  <si>
    <t xml:space="preserve">Zubr Tobiáš </t>
  </si>
  <si>
    <t xml:space="preserve">Oswald Vít </t>
  </si>
  <si>
    <t>Beran Ondřej</t>
  </si>
  <si>
    <t xml:space="preserve">Dejlová Tereza </t>
  </si>
  <si>
    <t xml:space="preserve">Šváb David </t>
  </si>
  <si>
    <t xml:space="preserve">Bouberle Jakub </t>
  </si>
  <si>
    <t xml:space="preserve">Bouberlová Barbora </t>
  </si>
  <si>
    <t>Štych Marek</t>
  </si>
  <si>
    <t xml:space="preserve">Kašša Marek </t>
  </si>
  <si>
    <t xml:space="preserve">Portová Anna </t>
  </si>
  <si>
    <t xml:space="preserve">Chocholoušková Alena </t>
  </si>
  <si>
    <t xml:space="preserve">Králová Ester </t>
  </si>
  <si>
    <t xml:space="preserve">Jurný Petr </t>
  </si>
  <si>
    <t xml:space="preserve">Mrózek Daniel </t>
  </si>
  <si>
    <t xml:space="preserve">Štafflová Lucie </t>
  </si>
  <si>
    <t xml:space="preserve">Horová Markéta </t>
  </si>
  <si>
    <t xml:space="preserve">Zejdová Klára </t>
  </si>
  <si>
    <t xml:space="preserve">Severní Čechy </t>
  </si>
  <si>
    <t xml:space="preserve">TJ Sokol Klimkovice </t>
  </si>
  <si>
    <t>Titěra Filip</t>
  </si>
  <si>
    <t>Tománková Lucie</t>
  </si>
  <si>
    <t xml:space="preserve">Chovanec Matěj </t>
  </si>
  <si>
    <t xml:space="preserve">Slanařová Michaela </t>
  </si>
  <si>
    <t xml:space="preserve">Dobešová Markéta </t>
  </si>
  <si>
    <t>Piterková Nikol</t>
  </si>
  <si>
    <t xml:space="preserve">SKB Český Krumlov </t>
  </si>
  <si>
    <t xml:space="preserve">Pražák Denis </t>
  </si>
  <si>
    <t xml:space="preserve">Mikešová Eliška </t>
  </si>
  <si>
    <t xml:space="preserve">Krištofová Bára </t>
  </si>
  <si>
    <t xml:space="preserve">Moura de Andrade Ian </t>
  </si>
  <si>
    <t xml:space="preserve">Rataj Filip </t>
  </si>
  <si>
    <t xml:space="preserve">Sedláček Marek </t>
  </si>
  <si>
    <t xml:space="preserve">Holá Bára </t>
  </si>
  <si>
    <t xml:space="preserve">Honajzerová Eliška </t>
  </si>
  <si>
    <t xml:space="preserve">Praha </t>
  </si>
  <si>
    <t xml:space="preserve">Jižní Morava </t>
  </si>
  <si>
    <t xml:space="preserve">Kerpl Dennis </t>
  </si>
  <si>
    <t xml:space="preserve">Pavliš Marek </t>
  </si>
  <si>
    <t xml:space="preserve">Reitingerová Stela </t>
  </si>
  <si>
    <t xml:space="preserve">Kubáková Barbora </t>
  </si>
  <si>
    <t xml:space="preserve">Hašek Kristián </t>
  </si>
  <si>
    <t xml:space="preserve">Bursová Barbora </t>
  </si>
  <si>
    <t xml:space="preserve">Tománková Lucie </t>
  </si>
  <si>
    <t xml:space="preserve">Havlíček Michael </t>
  </si>
  <si>
    <t xml:space="preserve">Phu Roman </t>
  </si>
  <si>
    <t xml:space="preserve">Jelínková Apolena </t>
  </si>
  <si>
    <t xml:space="preserve">Piterková Nikol </t>
  </si>
  <si>
    <t xml:space="preserve">Srnec Adam </t>
  </si>
  <si>
    <t xml:space="preserve">Vránová Natálie </t>
  </si>
  <si>
    <t xml:space="preserve">Osičková Erika </t>
  </si>
  <si>
    <t xml:space="preserve">Čepela Marek </t>
  </si>
  <si>
    <t xml:space="preserve">Titěra Filip </t>
  </si>
  <si>
    <t xml:space="preserve">Marinov Daniel </t>
  </si>
  <si>
    <t xml:space="preserve">Remíza </t>
  </si>
  <si>
    <t>Remíza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</si>
</sst>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libri Light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1" fillId="20" borderId="2" applyNumberFormat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7" fillId="0" borderId="0">
      <alignment/>
      <protection/>
    </xf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3" fillId="0" borderId="14" xfId="39" applyFont="1" applyBorder="1" applyAlignment="1">
      <alignment horizontal="center" vertical="center"/>
    </xf>
    <xf numFmtId="0" fontId="15" fillId="0" borderId="15" xfId="59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6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6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6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24" xfId="55" applyFont="1" applyBorder="1">
      <alignment horizontal="center" vertical="center"/>
      <protection/>
    </xf>
    <xf numFmtId="0" fontId="13" fillId="0" borderId="25" xfId="55" applyFont="1" applyBorder="1">
      <alignment horizontal="center" vertical="center"/>
      <protection/>
    </xf>
    <xf numFmtId="0" fontId="18" fillId="0" borderId="26" xfId="38" applyFont="1" applyBorder="1" applyAlignment="1">
      <alignment horizontal="centerContinuous" vertical="center"/>
      <protection/>
    </xf>
    <xf numFmtId="0" fontId="13" fillId="0" borderId="27" xfId="55" applyFont="1" applyBorder="1">
      <alignment horizontal="center" vertical="center"/>
      <protection/>
    </xf>
    <xf numFmtId="44" fontId="13" fillId="0" borderId="28" xfId="39" applyFont="1" applyBorder="1">
      <alignment horizontal="center"/>
    </xf>
    <xf numFmtId="0" fontId="13" fillId="0" borderId="28" xfId="55" applyFont="1" applyBorder="1">
      <alignment horizontal="center" vertical="center"/>
      <protection/>
    </xf>
    <xf numFmtId="0" fontId="18" fillId="0" borderId="28" xfId="38" applyFont="1" applyBorder="1" applyAlignment="1">
      <alignment horizontal="centerContinuous" vertical="center"/>
      <protection/>
    </xf>
    <xf numFmtId="0" fontId="18" fillId="0" borderId="29" xfId="38" applyFont="1" applyBorder="1" applyAlignment="1">
      <alignment horizontal="centerContinuous" vertical="center"/>
      <protection/>
    </xf>
    <xf numFmtId="0" fontId="18" fillId="0" borderId="30" xfId="38" applyFont="1" applyBorder="1" applyAlignment="1">
      <alignment horizontal="centerContinuous" vertical="center"/>
      <protection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4" xfId="55" applyFont="1" applyBorder="1" applyAlignment="1">
      <alignment horizontal="left"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3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3" xfId="57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0" fillId="0" borderId="36" xfId="0" applyFont="1" applyBorder="1" applyAlignment="1">
      <alignment/>
    </xf>
    <xf numFmtId="0" fontId="15" fillId="33" borderId="37" xfId="56" applyFont="1" applyFill="1" applyBorder="1">
      <alignment vertical="center"/>
      <protection/>
    </xf>
    <xf numFmtId="0" fontId="12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13" fillId="33" borderId="38" xfId="55" applyFont="1" applyFill="1" applyBorder="1">
      <alignment horizontal="center" vertical="center"/>
      <protection/>
    </xf>
    <xf numFmtId="0" fontId="13" fillId="33" borderId="39" xfId="55" applyFont="1" applyFill="1" applyBorder="1">
      <alignment horizontal="center" vertical="center"/>
      <protection/>
    </xf>
    <xf numFmtId="0" fontId="13" fillId="0" borderId="40" xfId="55" applyFont="1" applyBorder="1" applyProtection="1">
      <alignment horizontal="center" vertical="center"/>
      <protection hidden="1"/>
    </xf>
    <xf numFmtId="0" fontId="13" fillId="0" borderId="41" xfId="55" applyFont="1" applyBorder="1" applyProtection="1">
      <alignment horizontal="center" vertical="center"/>
      <protection hidden="1"/>
    </xf>
    <xf numFmtId="0" fontId="13" fillId="0" borderId="42" xfId="55" applyFont="1" applyBorder="1" applyProtection="1">
      <alignment horizontal="center" vertical="center"/>
      <protection hidden="1"/>
    </xf>
    <xf numFmtId="0" fontId="11" fillId="0" borderId="39" xfId="0" applyFont="1" applyBorder="1" applyAlignment="1">
      <alignment/>
    </xf>
    <xf numFmtId="0" fontId="14" fillId="0" borderId="0" xfId="57" applyFont="1">
      <alignment horizontal="center" vertical="center"/>
      <protection/>
    </xf>
    <xf numFmtId="0" fontId="18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4" fillId="0" borderId="0" xfId="51" applyFont="1">
      <alignment/>
      <protection/>
    </xf>
    <xf numFmtId="0" fontId="11" fillId="0" borderId="0" xfId="51" applyFont="1">
      <alignment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25" xfId="0" applyFont="1" applyBorder="1" applyAlignment="1">
      <alignment/>
    </xf>
    <xf numFmtId="0" fontId="20" fillId="34" borderId="26" xfId="0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34" xfId="0" applyFont="1" applyBorder="1" applyAlignment="1">
      <alignment/>
    </xf>
    <xf numFmtId="0" fontId="20" fillId="34" borderId="36" xfId="0" applyFont="1" applyFill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8" fillId="0" borderId="4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0" fillId="34" borderId="5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60" xfId="38" applyFont="1" applyBorder="1" applyAlignment="1">
      <alignment horizontal="center" vertical="center" wrapText="1"/>
      <protection/>
    </xf>
    <xf numFmtId="0" fontId="28" fillId="0" borderId="36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2" fillId="0" borderId="61" xfId="0" applyFont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 horizontal="center" vertical="center"/>
    </xf>
    <xf numFmtId="0" fontId="27" fillId="35" borderId="36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/>
    </xf>
    <xf numFmtId="0" fontId="22" fillId="35" borderId="47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49" fontId="11" fillId="0" borderId="0" xfId="0" applyNumberFormat="1" applyFont="1" applyAlignment="1">
      <alignment horizontal="center"/>
    </xf>
    <xf numFmtId="0" fontId="0" fillId="0" borderId="14" xfId="55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2" fillId="33" borderId="38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29" fillId="34" borderId="63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12" fillId="0" borderId="22" xfId="56" applyFont="1" applyBorder="1" applyAlignment="1">
      <alignment horizontal="center" vertical="center"/>
      <protection/>
    </xf>
    <xf numFmtId="0" fontId="0" fillId="0" borderId="64" xfId="38" applyFont="1" applyBorder="1" applyAlignment="1">
      <alignment horizontal="center" vertical="center"/>
      <protection/>
    </xf>
    <xf numFmtId="0" fontId="0" fillId="0" borderId="65" xfId="38" applyFont="1" applyBorder="1" applyAlignment="1">
      <alignment horizontal="center" vertical="center"/>
      <protection/>
    </xf>
    <xf numFmtId="0" fontId="0" fillId="0" borderId="66" xfId="38" applyFont="1" applyBorder="1" applyAlignment="1">
      <alignment horizontal="center" vertical="center"/>
      <protection/>
    </xf>
    <xf numFmtId="0" fontId="0" fillId="0" borderId="43" xfId="38" applyFont="1" applyBorder="1" applyAlignment="1">
      <alignment horizontal="center" vertical="center"/>
      <protection/>
    </xf>
    <xf numFmtId="0" fontId="0" fillId="0" borderId="25" xfId="38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6</xdr:row>
      <xdr:rowOff>142875</xdr:rowOff>
    </xdr:from>
    <xdr:to>
      <xdr:col>8</xdr:col>
      <xdr:colOff>180975</xdr:colOff>
      <xdr:row>15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743075"/>
          <a:ext cx="26289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390525</xdr:colOff>
      <xdr:row>39</xdr:row>
      <xdr:rowOff>76200</xdr:rowOff>
    </xdr:from>
    <xdr:to>
      <xdr:col>28</xdr:col>
      <xdr:colOff>76200</xdr:colOff>
      <xdr:row>43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854392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352425</xdr:colOff>
      <xdr:row>34</xdr:row>
      <xdr:rowOff>114300</xdr:rowOff>
    </xdr:from>
    <xdr:to>
      <xdr:col>24</xdr:col>
      <xdr:colOff>28575</xdr:colOff>
      <xdr:row>38</xdr:row>
      <xdr:rowOff>200025</xdr:rowOff>
    </xdr:to>
    <xdr:pic>
      <xdr:nvPicPr>
        <xdr:cNvPr id="2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534275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29</xdr:row>
      <xdr:rowOff>57150</xdr:rowOff>
    </xdr:from>
    <xdr:to>
      <xdr:col>20</xdr:col>
      <xdr:colOff>9525</xdr:colOff>
      <xdr:row>33</xdr:row>
      <xdr:rowOff>161925</xdr:rowOff>
    </xdr:to>
    <xdr:pic>
      <xdr:nvPicPr>
        <xdr:cNvPr id="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4293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24</xdr:row>
      <xdr:rowOff>114300</xdr:rowOff>
    </xdr:from>
    <xdr:to>
      <xdr:col>16</xdr:col>
      <xdr:colOff>66675</xdr:colOff>
      <xdr:row>28</xdr:row>
      <xdr:rowOff>200025</xdr:rowOff>
    </xdr:to>
    <xdr:pic>
      <xdr:nvPicPr>
        <xdr:cNvPr id="4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43877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19</xdr:row>
      <xdr:rowOff>95250</xdr:rowOff>
    </xdr:from>
    <xdr:to>
      <xdr:col>12</xdr:col>
      <xdr:colOff>66675</xdr:colOff>
      <xdr:row>23</xdr:row>
      <xdr:rowOff>180975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37197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14</xdr:row>
      <xdr:rowOff>76200</xdr:rowOff>
    </xdr:from>
    <xdr:to>
      <xdr:col>8</xdr:col>
      <xdr:colOff>76200</xdr:colOff>
      <xdr:row>18</xdr:row>
      <xdr:rowOff>171450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30517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</xdr:row>
      <xdr:rowOff>114300</xdr:rowOff>
    </xdr:from>
    <xdr:to>
      <xdr:col>4</xdr:col>
      <xdr:colOff>76200</xdr:colOff>
      <xdr:row>13</xdr:row>
      <xdr:rowOff>200025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55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L13" sqref="L13"/>
    </sheetView>
  </sheetViews>
  <sheetFormatPr defaultColWidth="8.875" defaultRowHeight="12.75"/>
  <cols>
    <col min="1" max="1" width="20.625" style="0" customWidth="1"/>
    <col min="2" max="17" width="5.625" style="0" customWidth="1"/>
    <col min="18" max="25" width="4.625" style="0" customWidth="1"/>
  </cols>
  <sheetData>
    <row r="1" spans="1:26" ht="24.75">
      <c r="A1" s="68" t="s">
        <v>0</v>
      </c>
      <c r="B1" s="153" t="s">
        <v>90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1.75" customHeight="1">
      <c r="A2" s="68" t="s">
        <v>1</v>
      </c>
      <c r="B2" s="70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1.75" customHeight="1">
      <c r="A3" s="68" t="s">
        <v>2</v>
      </c>
      <c r="B3" s="71" t="s">
        <v>50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6.5" customHeight="1">
      <c r="A4" s="69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2:10" ht="16.5" customHeight="1">
      <c r="B5" s="203" t="s">
        <v>37</v>
      </c>
      <c r="C5" s="203"/>
      <c r="D5" s="203"/>
      <c r="E5" s="203"/>
      <c r="F5" s="203"/>
      <c r="G5" s="203"/>
      <c r="H5" s="203"/>
      <c r="I5" s="203"/>
      <c r="J5" s="203"/>
    </row>
    <row r="6" spans="2:12" ht="24.75" customHeight="1">
      <c r="B6" s="203"/>
      <c r="C6" s="203"/>
      <c r="D6" s="203"/>
      <c r="E6" s="203"/>
      <c r="F6" s="203"/>
      <c r="G6" s="203"/>
      <c r="H6" s="203"/>
      <c r="I6" s="203"/>
      <c r="J6" s="203"/>
      <c r="K6" s="152" t="s">
        <v>38</v>
      </c>
      <c r="L6" s="152" t="s">
        <v>45</v>
      </c>
    </row>
    <row r="7" spans="2:12" ht="24.75" customHeight="1">
      <c r="B7" s="2"/>
      <c r="C7" s="2"/>
      <c r="D7" s="2"/>
      <c r="E7" s="2"/>
      <c r="K7" s="152" t="s">
        <v>39</v>
      </c>
      <c r="L7" s="152" t="s">
        <v>46</v>
      </c>
    </row>
    <row r="8" spans="2:12" ht="24.75" customHeight="1">
      <c r="B8" s="2"/>
      <c r="C8" s="2"/>
      <c r="D8" s="2"/>
      <c r="E8" s="2"/>
      <c r="K8" s="152" t="s">
        <v>40</v>
      </c>
      <c r="L8" s="152" t="s">
        <v>49</v>
      </c>
    </row>
    <row r="9" spans="2:12" ht="24.75" customHeight="1">
      <c r="B9" s="2"/>
      <c r="C9" s="2"/>
      <c r="D9" s="2"/>
      <c r="E9" s="2"/>
      <c r="K9" s="152" t="s">
        <v>41</v>
      </c>
      <c r="L9" s="152" t="s">
        <v>91</v>
      </c>
    </row>
    <row r="10" spans="2:12" ht="24.75" customHeight="1">
      <c r="B10" s="2"/>
      <c r="C10" s="2"/>
      <c r="D10" s="2"/>
      <c r="E10" s="2"/>
      <c r="K10" s="152" t="s">
        <v>42</v>
      </c>
      <c r="L10" s="152" t="s">
        <v>89</v>
      </c>
    </row>
    <row r="11" spans="2:12" ht="24.75" customHeight="1">
      <c r="B11" s="2"/>
      <c r="C11" s="2"/>
      <c r="D11" s="2"/>
      <c r="E11" s="2"/>
      <c r="K11" s="152" t="s">
        <v>43</v>
      </c>
      <c r="L11" s="152" t="s">
        <v>92</v>
      </c>
    </row>
    <row r="12" spans="2:12" ht="24.75" customHeight="1">
      <c r="B12" s="2"/>
      <c r="C12" s="2"/>
      <c r="D12" s="2"/>
      <c r="E12" s="2"/>
      <c r="K12" s="152" t="s">
        <v>44</v>
      </c>
      <c r="L12" s="152" t="s">
        <v>48</v>
      </c>
    </row>
    <row r="13" spans="2:12" ht="24.75" customHeight="1">
      <c r="B13" s="2"/>
      <c r="C13" s="2"/>
      <c r="D13" s="2"/>
      <c r="E13" s="2"/>
      <c r="K13" s="152"/>
      <c r="L13" s="152"/>
    </row>
    <row r="14" spans="2:5" ht="16.5" customHeight="1">
      <c r="B14" s="2"/>
      <c r="C14" s="2"/>
      <c r="D14" s="2"/>
      <c r="E14" s="2"/>
    </row>
    <row r="15" spans="2:5" ht="16.5" customHeight="1">
      <c r="B15" s="2"/>
      <c r="C15" s="2"/>
      <c r="D15" s="2"/>
      <c r="E15" s="2"/>
    </row>
    <row r="16" spans="2:5" ht="16.5" customHeight="1">
      <c r="B16" s="2"/>
      <c r="C16" s="2"/>
      <c r="D16" s="2"/>
      <c r="E16" s="2"/>
    </row>
    <row r="17" spans="2:5" ht="16.5" customHeight="1">
      <c r="B17" s="2"/>
      <c r="C17" s="2"/>
      <c r="D17" s="2"/>
      <c r="E17" s="2"/>
    </row>
    <row r="18" spans="2:5" ht="16.5" customHeight="1">
      <c r="B18" s="2"/>
      <c r="C18" s="2"/>
      <c r="D18" s="2"/>
      <c r="E18" s="2"/>
    </row>
    <row r="19" spans="2:5" ht="16.5" customHeight="1">
      <c r="B19" s="2"/>
      <c r="C19" s="2"/>
      <c r="D19" s="2"/>
      <c r="E19" s="2"/>
    </row>
    <row r="20" spans="2:5" ht="16.5" customHeight="1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</sheetData>
  <sheetProtection/>
  <mergeCells count="1">
    <mergeCell ref="B5:J6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78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0" sqref="B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89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130</v>
      </c>
      <c r="C8" s="198" t="s">
        <v>180</v>
      </c>
      <c r="D8" s="38">
        <v>8</v>
      </c>
      <c r="E8" s="39" t="s">
        <v>21</v>
      </c>
      <c r="F8" s="40">
        <v>21</v>
      </c>
      <c r="G8" s="38">
        <v>13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21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131</v>
      </c>
      <c r="C9" s="199" t="s">
        <v>181</v>
      </c>
      <c r="D9" s="38">
        <v>18</v>
      </c>
      <c r="E9" s="38" t="s">
        <v>21</v>
      </c>
      <c r="F9" s="40">
        <v>21</v>
      </c>
      <c r="G9" s="38">
        <v>17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35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44"/>
    </row>
    <row r="10" spans="1:19" ht="30" customHeight="1">
      <c r="A10" s="154" t="s">
        <v>34</v>
      </c>
      <c r="B10" s="199" t="s">
        <v>139</v>
      </c>
      <c r="C10" s="199" t="s">
        <v>158</v>
      </c>
      <c r="D10" s="38">
        <v>14</v>
      </c>
      <c r="E10" s="38" t="s">
        <v>21</v>
      </c>
      <c r="F10" s="40">
        <v>21</v>
      </c>
      <c r="G10" s="38">
        <v>21</v>
      </c>
      <c r="H10" s="38" t="s">
        <v>21</v>
      </c>
      <c r="I10" s="40">
        <v>18</v>
      </c>
      <c r="J10" s="38">
        <v>21</v>
      </c>
      <c r="K10" s="38" t="s">
        <v>21</v>
      </c>
      <c r="L10" s="40">
        <v>19</v>
      </c>
      <c r="M10" s="41">
        <f t="shared" si="0"/>
        <v>56</v>
      </c>
      <c r="N10" s="42">
        <f t="shared" si="1"/>
        <v>58</v>
      </c>
      <c r="O10" s="43">
        <v>2</v>
      </c>
      <c r="P10" s="40">
        <v>1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133</v>
      </c>
      <c r="C11" s="199" t="s">
        <v>112</v>
      </c>
      <c r="D11" s="38">
        <v>21</v>
      </c>
      <c r="E11" s="38" t="s">
        <v>21</v>
      </c>
      <c r="F11" s="40">
        <v>6</v>
      </c>
      <c r="G11" s="38">
        <v>18</v>
      </c>
      <c r="H11" s="38" t="s">
        <v>21</v>
      </c>
      <c r="I11" s="40">
        <v>21</v>
      </c>
      <c r="J11" s="38">
        <v>21</v>
      </c>
      <c r="K11" s="38" t="s">
        <v>21</v>
      </c>
      <c r="L11" s="40">
        <v>9</v>
      </c>
      <c r="M11" s="41">
        <f t="shared" si="0"/>
        <v>60</v>
      </c>
      <c r="N11" s="42">
        <f t="shared" si="1"/>
        <v>36</v>
      </c>
      <c r="O11" s="43">
        <v>2</v>
      </c>
      <c r="P11" s="40">
        <v>1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134</v>
      </c>
      <c r="C12" s="199" t="s">
        <v>182</v>
      </c>
      <c r="D12" s="38">
        <v>21</v>
      </c>
      <c r="E12" s="38" t="s">
        <v>21</v>
      </c>
      <c r="F12" s="40">
        <v>6</v>
      </c>
      <c r="G12" s="38">
        <v>20</v>
      </c>
      <c r="H12" s="38" t="s">
        <v>21</v>
      </c>
      <c r="I12" s="40">
        <v>22</v>
      </c>
      <c r="J12" s="38">
        <v>21</v>
      </c>
      <c r="K12" s="38" t="s">
        <v>21</v>
      </c>
      <c r="L12" s="40">
        <v>16</v>
      </c>
      <c r="M12" s="41">
        <f t="shared" si="0"/>
        <v>62</v>
      </c>
      <c r="N12" s="42">
        <f t="shared" si="1"/>
        <v>44</v>
      </c>
      <c r="O12" s="43">
        <v>2</v>
      </c>
      <c r="P12" s="40">
        <v>1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135</v>
      </c>
      <c r="C13" s="200" t="s">
        <v>183</v>
      </c>
      <c r="D13" s="47">
        <v>21</v>
      </c>
      <c r="E13" s="48" t="s">
        <v>21</v>
      </c>
      <c r="F13" s="49">
        <v>18</v>
      </c>
      <c r="G13" s="47">
        <v>16</v>
      </c>
      <c r="H13" s="48" t="s">
        <v>21</v>
      </c>
      <c r="I13" s="49">
        <v>21</v>
      </c>
      <c r="J13" s="47">
        <v>21</v>
      </c>
      <c r="K13" s="48" t="s">
        <v>21</v>
      </c>
      <c r="L13" s="49">
        <v>18</v>
      </c>
      <c r="M13" s="41">
        <f t="shared" si="0"/>
        <v>58</v>
      </c>
      <c r="N13" s="42">
        <f t="shared" si="1"/>
        <v>57</v>
      </c>
      <c r="O13" s="50">
        <v>2</v>
      </c>
      <c r="P13" s="49">
        <v>1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49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292</v>
      </c>
      <c r="N14" s="58">
        <f t="shared" si="2"/>
        <v>279</v>
      </c>
      <c r="O14" s="57">
        <f t="shared" si="2"/>
        <v>8</v>
      </c>
      <c r="P14" s="59">
        <f t="shared" si="2"/>
        <v>8</v>
      </c>
      <c r="Q14" s="57">
        <f t="shared" si="2"/>
        <v>4</v>
      </c>
      <c r="R14" s="58">
        <f t="shared" si="2"/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99</v>
      </c>
      <c r="C8" s="198" t="s">
        <v>138</v>
      </c>
      <c r="D8" s="38">
        <v>21</v>
      </c>
      <c r="E8" s="39" t="s">
        <v>21</v>
      </c>
      <c r="F8" s="40">
        <v>6</v>
      </c>
      <c r="G8" s="38">
        <v>21</v>
      </c>
      <c r="H8" s="39" t="s">
        <v>21</v>
      </c>
      <c r="I8" s="40">
        <v>5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11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177</v>
      </c>
      <c r="C9" s="199" t="s">
        <v>122</v>
      </c>
      <c r="D9" s="38">
        <v>21</v>
      </c>
      <c r="E9" s="38" t="s">
        <v>21</v>
      </c>
      <c r="F9" s="40">
        <v>8</v>
      </c>
      <c r="G9" s="38">
        <v>21</v>
      </c>
      <c r="H9" s="38" t="s">
        <v>21</v>
      </c>
      <c r="I9" s="40">
        <v>13</v>
      </c>
      <c r="J9" s="38"/>
      <c r="K9" s="38" t="s">
        <v>21</v>
      </c>
      <c r="L9" s="40"/>
      <c r="M9" s="41">
        <f t="shared" si="0"/>
        <v>42</v>
      </c>
      <c r="N9" s="42">
        <f t="shared" si="1"/>
        <v>21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156</v>
      </c>
      <c r="C10" s="199" t="s">
        <v>123</v>
      </c>
      <c r="D10" s="38">
        <v>21</v>
      </c>
      <c r="E10" s="38" t="s">
        <v>21</v>
      </c>
      <c r="F10" s="40">
        <v>5</v>
      </c>
      <c r="G10" s="38">
        <v>21</v>
      </c>
      <c r="H10" s="38" t="s">
        <v>21</v>
      </c>
      <c r="I10" s="40">
        <v>4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9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178</v>
      </c>
      <c r="C11" s="199" t="s">
        <v>140</v>
      </c>
      <c r="D11" s="38">
        <v>21</v>
      </c>
      <c r="E11" s="38" t="s">
        <v>21</v>
      </c>
      <c r="F11" s="40">
        <v>2</v>
      </c>
      <c r="G11" s="38">
        <v>21</v>
      </c>
      <c r="H11" s="38" t="s">
        <v>21</v>
      </c>
      <c r="I11" s="40">
        <v>3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5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103</v>
      </c>
      <c r="C12" s="199" t="s">
        <v>125</v>
      </c>
      <c r="D12" s="38">
        <v>21</v>
      </c>
      <c r="E12" s="38" t="s">
        <v>21</v>
      </c>
      <c r="F12" s="40">
        <v>15</v>
      </c>
      <c r="G12" s="38">
        <v>21</v>
      </c>
      <c r="H12" s="38" t="s">
        <v>21</v>
      </c>
      <c r="I12" s="40">
        <v>16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31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179</v>
      </c>
      <c r="C13" s="200" t="s">
        <v>126</v>
      </c>
      <c r="D13" s="47">
        <v>21</v>
      </c>
      <c r="E13" s="48" t="s">
        <v>21</v>
      </c>
      <c r="F13" s="49">
        <v>14</v>
      </c>
      <c r="G13" s="47">
        <v>21</v>
      </c>
      <c r="H13" s="48" t="s">
        <v>21</v>
      </c>
      <c r="I13" s="49">
        <v>7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21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45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252</v>
      </c>
      <c r="N14" s="58">
        <f t="shared" si="2"/>
        <v>98</v>
      </c>
      <c r="O14" s="57">
        <f t="shared" si="2"/>
        <v>12</v>
      </c>
      <c r="P14" s="59">
        <f t="shared" si="2"/>
        <v>0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142</v>
      </c>
      <c r="C8" s="198" t="s">
        <v>115</v>
      </c>
      <c r="D8" s="38">
        <v>21</v>
      </c>
      <c r="E8" s="39" t="s">
        <v>21</v>
      </c>
      <c r="F8" s="40">
        <v>11</v>
      </c>
      <c r="G8" s="38">
        <v>21</v>
      </c>
      <c r="H8" s="39" t="s">
        <v>21</v>
      </c>
      <c r="I8" s="40">
        <v>12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23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128</v>
      </c>
      <c r="C9" s="199" t="s">
        <v>141</v>
      </c>
      <c r="D9" s="38">
        <v>10</v>
      </c>
      <c r="E9" s="38" t="s">
        <v>21</v>
      </c>
      <c r="F9" s="40">
        <v>21</v>
      </c>
      <c r="G9" s="38">
        <v>17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27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44"/>
    </row>
    <row r="10" spans="1:19" ht="30" customHeight="1">
      <c r="A10" s="154" t="s">
        <v>34</v>
      </c>
      <c r="B10" s="199" t="s">
        <v>127</v>
      </c>
      <c r="C10" s="199" t="s">
        <v>117</v>
      </c>
      <c r="D10" s="38">
        <v>25</v>
      </c>
      <c r="E10" s="38" t="s">
        <v>21</v>
      </c>
      <c r="F10" s="40">
        <v>23</v>
      </c>
      <c r="G10" s="38">
        <v>19</v>
      </c>
      <c r="H10" s="38" t="s">
        <v>21</v>
      </c>
      <c r="I10" s="40">
        <v>21</v>
      </c>
      <c r="J10" s="38">
        <v>19</v>
      </c>
      <c r="K10" s="38" t="s">
        <v>21</v>
      </c>
      <c r="L10" s="40">
        <v>21</v>
      </c>
      <c r="M10" s="41">
        <f t="shared" si="0"/>
        <v>63</v>
      </c>
      <c r="N10" s="42">
        <f t="shared" si="1"/>
        <v>65</v>
      </c>
      <c r="O10" s="43">
        <v>0</v>
      </c>
      <c r="P10" s="40">
        <v>2</v>
      </c>
      <c r="Q10" s="43">
        <v>0</v>
      </c>
      <c r="R10" s="40">
        <v>1</v>
      </c>
      <c r="S10" s="44"/>
    </row>
    <row r="11" spans="1:19" ht="30" customHeight="1">
      <c r="A11" s="154" t="s">
        <v>22</v>
      </c>
      <c r="B11" s="199" t="s">
        <v>143</v>
      </c>
      <c r="C11" s="199" t="s">
        <v>118</v>
      </c>
      <c r="D11" s="38">
        <v>21</v>
      </c>
      <c r="E11" s="38" t="s">
        <v>21</v>
      </c>
      <c r="F11" s="40">
        <v>17</v>
      </c>
      <c r="G11" s="38">
        <v>21</v>
      </c>
      <c r="H11" s="38" t="s">
        <v>21</v>
      </c>
      <c r="I11" s="40">
        <v>12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29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107</v>
      </c>
      <c r="C12" s="199" t="s">
        <v>119</v>
      </c>
      <c r="D12" s="38">
        <v>21</v>
      </c>
      <c r="E12" s="38" t="s">
        <v>21</v>
      </c>
      <c r="F12" s="40">
        <v>12</v>
      </c>
      <c r="G12" s="38">
        <v>21</v>
      </c>
      <c r="H12" s="38" t="s">
        <v>21</v>
      </c>
      <c r="I12" s="40">
        <v>16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28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108</v>
      </c>
      <c r="C13" s="200" t="s">
        <v>120</v>
      </c>
      <c r="D13" s="47">
        <v>21</v>
      </c>
      <c r="E13" s="48" t="s">
        <v>21</v>
      </c>
      <c r="F13" s="49">
        <v>7</v>
      </c>
      <c r="G13" s="47">
        <v>21</v>
      </c>
      <c r="H13" s="48" t="s">
        <v>21</v>
      </c>
      <c r="I13" s="49">
        <v>13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20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136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258</v>
      </c>
      <c r="N14" s="58">
        <f t="shared" si="2"/>
        <v>207</v>
      </c>
      <c r="O14" s="57">
        <f t="shared" si="2"/>
        <v>8</v>
      </c>
      <c r="P14" s="59">
        <f t="shared" si="2"/>
        <v>4</v>
      </c>
      <c r="Q14" s="57">
        <f t="shared" si="2"/>
        <v>4</v>
      </c>
      <c r="R14" s="58">
        <f t="shared" si="2"/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C10" sqref="C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144</v>
      </c>
      <c r="C8" s="198" t="s">
        <v>138</v>
      </c>
      <c r="D8" s="38">
        <v>18</v>
      </c>
      <c r="E8" s="39" t="s">
        <v>21</v>
      </c>
      <c r="F8" s="40">
        <v>21</v>
      </c>
      <c r="G8" s="38">
        <v>8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26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131</v>
      </c>
      <c r="C9" s="199" t="s">
        <v>122</v>
      </c>
      <c r="D9" s="38">
        <v>21</v>
      </c>
      <c r="E9" s="38" t="s">
        <v>21</v>
      </c>
      <c r="F9" s="40">
        <v>12</v>
      </c>
      <c r="G9" s="38">
        <v>21</v>
      </c>
      <c r="H9" s="38" t="s">
        <v>21</v>
      </c>
      <c r="I9" s="40">
        <v>14</v>
      </c>
      <c r="J9" s="38"/>
      <c r="K9" s="38" t="s">
        <v>21</v>
      </c>
      <c r="L9" s="40"/>
      <c r="M9" s="41">
        <f t="shared" si="0"/>
        <v>42</v>
      </c>
      <c r="N9" s="42">
        <f t="shared" si="1"/>
        <v>26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139</v>
      </c>
      <c r="C10" s="199" t="s">
        <v>123</v>
      </c>
      <c r="D10" s="38">
        <v>21</v>
      </c>
      <c r="E10" s="38" t="s">
        <v>21</v>
      </c>
      <c r="F10" s="40">
        <v>2</v>
      </c>
      <c r="G10" s="38">
        <v>21</v>
      </c>
      <c r="H10" s="38" t="s">
        <v>21</v>
      </c>
      <c r="I10" s="40">
        <v>3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5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133</v>
      </c>
      <c r="C11" s="199" t="s">
        <v>124</v>
      </c>
      <c r="D11" s="38">
        <v>21</v>
      </c>
      <c r="E11" s="38" t="s">
        <v>21</v>
      </c>
      <c r="F11" s="40">
        <v>2</v>
      </c>
      <c r="G11" s="38">
        <v>21</v>
      </c>
      <c r="H11" s="38" t="s">
        <v>21</v>
      </c>
      <c r="I11" s="40">
        <v>7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9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134</v>
      </c>
      <c r="C12" s="199" t="s">
        <v>125</v>
      </c>
      <c r="D12" s="38">
        <v>21</v>
      </c>
      <c r="E12" s="38" t="s">
        <v>21</v>
      </c>
      <c r="F12" s="40">
        <v>18</v>
      </c>
      <c r="G12" s="38">
        <v>15</v>
      </c>
      <c r="H12" s="38" t="s">
        <v>21</v>
      </c>
      <c r="I12" s="40">
        <v>21</v>
      </c>
      <c r="J12" s="38">
        <v>21</v>
      </c>
      <c r="K12" s="38" t="s">
        <v>21</v>
      </c>
      <c r="L12" s="40">
        <v>15</v>
      </c>
      <c r="M12" s="41">
        <f t="shared" si="0"/>
        <v>57</v>
      </c>
      <c r="N12" s="42">
        <f t="shared" si="1"/>
        <v>54</v>
      </c>
      <c r="O12" s="43">
        <v>2</v>
      </c>
      <c r="P12" s="40">
        <v>1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135</v>
      </c>
      <c r="C13" s="200" t="s">
        <v>126</v>
      </c>
      <c r="D13" s="47">
        <v>21</v>
      </c>
      <c r="E13" s="48" t="s">
        <v>21</v>
      </c>
      <c r="F13" s="49">
        <v>12</v>
      </c>
      <c r="G13" s="47">
        <v>21</v>
      </c>
      <c r="H13" s="48" t="s">
        <v>21</v>
      </c>
      <c r="I13" s="49">
        <v>12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24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49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251</v>
      </c>
      <c r="N14" s="58">
        <f t="shared" si="2"/>
        <v>160</v>
      </c>
      <c r="O14" s="57">
        <f t="shared" si="2"/>
        <v>10</v>
      </c>
      <c r="P14" s="59">
        <f t="shared" si="2"/>
        <v>3</v>
      </c>
      <c r="Q14" s="57">
        <f t="shared" si="2"/>
        <v>5</v>
      </c>
      <c r="R14" s="58">
        <f t="shared" si="2"/>
        <v>1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184</v>
      </c>
      <c r="C8" s="198" t="s">
        <v>115</v>
      </c>
      <c r="D8" s="38">
        <v>21</v>
      </c>
      <c r="E8" s="39" t="s">
        <v>21</v>
      </c>
      <c r="F8" s="40">
        <v>7</v>
      </c>
      <c r="G8" s="38">
        <v>21</v>
      </c>
      <c r="H8" s="39" t="s">
        <v>21</v>
      </c>
      <c r="I8" s="40">
        <v>6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13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100</v>
      </c>
      <c r="C9" s="199" t="s">
        <v>116</v>
      </c>
      <c r="D9" s="38">
        <v>21</v>
      </c>
      <c r="E9" s="38" t="s">
        <v>21</v>
      </c>
      <c r="F9" s="40">
        <v>7</v>
      </c>
      <c r="G9" s="38">
        <v>21</v>
      </c>
      <c r="H9" s="38" t="s">
        <v>21</v>
      </c>
      <c r="I9" s="40">
        <v>6</v>
      </c>
      <c r="J9" s="38"/>
      <c r="K9" s="38" t="s">
        <v>21</v>
      </c>
      <c r="L9" s="40"/>
      <c r="M9" s="41">
        <f t="shared" si="0"/>
        <v>42</v>
      </c>
      <c r="N9" s="42">
        <f t="shared" si="1"/>
        <v>13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177</v>
      </c>
      <c r="C10" s="199" t="s">
        <v>117</v>
      </c>
      <c r="D10" s="38">
        <v>21</v>
      </c>
      <c r="E10" s="38" t="s">
        <v>21</v>
      </c>
      <c r="F10" s="40">
        <v>14</v>
      </c>
      <c r="G10" s="38">
        <v>21</v>
      </c>
      <c r="H10" s="38" t="s">
        <v>21</v>
      </c>
      <c r="I10" s="40">
        <v>18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32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178</v>
      </c>
      <c r="C11" s="199" t="s">
        <v>118</v>
      </c>
      <c r="D11" s="38">
        <v>21</v>
      </c>
      <c r="E11" s="38" t="s">
        <v>21</v>
      </c>
      <c r="F11" s="40">
        <v>17</v>
      </c>
      <c r="G11" s="38">
        <v>21</v>
      </c>
      <c r="H11" s="38" t="s">
        <v>21</v>
      </c>
      <c r="I11" s="40">
        <v>3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20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185</v>
      </c>
      <c r="C12" s="199" t="s">
        <v>119</v>
      </c>
      <c r="D12" s="38">
        <v>21</v>
      </c>
      <c r="E12" s="38" t="s">
        <v>21</v>
      </c>
      <c r="F12" s="40">
        <v>15</v>
      </c>
      <c r="G12" s="38">
        <v>16</v>
      </c>
      <c r="H12" s="38" t="s">
        <v>21</v>
      </c>
      <c r="I12" s="40">
        <v>21</v>
      </c>
      <c r="J12" s="38">
        <v>13</v>
      </c>
      <c r="K12" s="38" t="s">
        <v>21</v>
      </c>
      <c r="L12" s="40">
        <v>21</v>
      </c>
      <c r="M12" s="41">
        <f t="shared" si="0"/>
        <v>50</v>
      </c>
      <c r="N12" s="42">
        <f t="shared" si="1"/>
        <v>57</v>
      </c>
      <c r="O12" s="43">
        <v>1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186</v>
      </c>
      <c r="C13" s="200" t="s">
        <v>120</v>
      </c>
      <c r="D13" s="47">
        <v>21</v>
      </c>
      <c r="E13" s="48" t="s">
        <v>21</v>
      </c>
      <c r="F13" s="49">
        <v>16</v>
      </c>
      <c r="G13" s="47">
        <v>21</v>
      </c>
      <c r="H13" s="48" t="s">
        <v>21</v>
      </c>
      <c r="I13" s="49">
        <v>13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29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45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260</v>
      </c>
      <c r="N14" s="58">
        <f t="shared" si="2"/>
        <v>164</v>
      </c>
      <c r="O14" s="57">
        <f t="shared" si="2"/>
        <v>11</v>
      </c>
      <c r="P14" s="59">
        <f t="shared" si="2"/>
        <v>2</v>
      </c>
      <c r="Q14" s="57">
        <f t="shared" si="2"/>
        <v>5</v>
      </c>
      <c r="R14" s="58">
        <f t="shared" si="2"/>
        <v>1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68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110</v>
      </c>
      <c r="C8" s="198" t="s">
        <v>145</v>
      </c>
      <c r="D8" s="38">
        <v>21</v>
      </c>
      <c r="E8" s="39" t="s">
        <v>21</v>
      </c>
      <c r="F8" s="40">
        <v>6</v>
      </c>
      <c r="G8" s="38">
        <v>21</v>
      </c>
      <c r="H8" s="39" t="s">
        <v>21</v>
      </c>
      <c r="I8" s="40">
        <v>3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9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111</v>
      </c>
      <c r="C9" s="199" t="s">
        <v>94</v>
      </c>
      <c r="D9" s="38">
        <v>21</v>
      </c>
      <c r="E9" s="38" t="s">
        <v>21</v>
      </c>
      <c r="F9" s="40">
        <v>4</v>
      </c>
      <c r="G9" s="38">
        <v>21</v>
      </c>
      <c r="H9" s="38" t="s">
        <v>21</v>
      </c>
      <c r="I9" s="40">
        <v>6</v>
      </c>
      <c r="J9" s="38"/>
      <c r="K9" s="38" t="s">
        <v>21</v>
      </c>
      <c r="L9" s="40"/>
      <c r="M9" s="41">
        <f t="shared" si="0"/>
        <v>42</v>
      </c>
      <c r="N9" s="42">
        <f t="shared" si="1"/>
        <v>10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158</v>
      </c>
      <c r="C10" s="199" t="s">
        <v>95</v>
      </c>
      <c r="D10" s="38">
        <v>21</v>
      </c>
      <c r="E10" s="38" t="s">
        <v>21</v>
      </c>
      <c r="F10" s="40">
        <v>16</v>
      </c>
      <c r="G10" s="38">
        <v>21</v>
      </c>
      <c r="H10" s="38" t="s">
        <v>21</v>
      </c>
      <c r="I10" s="40">
        <v>17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33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160</v>
      </c>
      <c r="C11" s="199" t="s">
        <v>96</v>
      </c>
      <c r="D11" s="38">
        <v>14</v>
      </c>
      <c r="E11" s="38" t="s">
        <v>21</v>
      </c>
      <c r="F11" s="40">
        <v>21</v>
      </c>
      <c r="G11" s="38">
        <v>5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182</v>
      </c>
      <c r="C12" s="199" t="s">
        <v>97</v>
      </c>
      <c r="D12" s="38">
        <v>21</v>
      </c>
      <c r="E12" s="38" t="s">
        <v>21</v>
      </c>
      <c r="F12" s="40">
        <v>18</v>
      </c>
      <c r="G12" s="38">
        <v>15</v>
      </c>
      <c r="H12" s="38" t="s">
        <v>21</v>
      </c>
      <c r="I12" s="40">
        <v>21</v>
      </c>
      <c r="J12" s="38">
        <v>17</v>
      </c>
      <c r="K12" s="38" t="s">
        <v>21</v>
      </c>
      <c r="L12" s="40">
        <v>21</v>
      </c>
      <c r="M12" s="41">
        <f t="shared" si="0"/>
        <v>53</v>
      </c>
      <c r="N12" s="42">
        <f t="shared" si="1"/>
        <v>60</v>
      </c>
      <c r="O12" s="43">
        <v>1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183</v>
      </c>
      <c r="C13" s="200" t="s">
        <v>98</v>
      </c>
      <c r="D13" s="47">
        <v>21</v>
      </c>
      <c r="E13" s="48" t="s">
        <v>21</v>
      </c>
      <c r="F13" s="49">
        <v>11</v>
      </c>
      <c r="G13" s="47">
        <v>21</v>
      </c>
      <c r="H13" s="48" t="s">
        <v>21</v>
      </c>
      <c r="I13" s="49">
        <v>10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21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172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240</v>
      </c>
      <c r="N14" s="58">
        <f t="shared" si="2"/>
        <v>175</v>
      </c>
      <c r="O14" s="57">
        <f t="shared" si="2"/>
        <v>9</v>
      </c>
      <c r="P14" s="59">
        <f t="shared" si="2"/>
        <v>4</v>
      </c>
      <c r="Q14" s="57">
        <f t="shared" si="2"/>
        <v>4</v>
      </c>
      <c r="R14" s="58">
        <f t="shared" si="2"/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I8" sqref="I8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144</v>
      </c>
      <c r="C8" s="198" t="s">
        <v>149</v>
      </c>
      <c r="D8" s="38">
        <v>10</v>
      </c>
      <c r="E8" s="39" t="s">
        <v>21</v>
      </c>
      <c r="F8" s="40">
        <v>21</v>
      </c>
      <c r="G8" s="38">
        <v>20</v>
      </c>
      <c r="H8" s="39" t="s">
        <v>21</v>
      </c>
      <c r="I8" s="40">
        <v>22</v>
      </c>
      <c r="J8" s="38"/>
      <c r="K8" s="39" t="s">
        <v>21</v>
      </c>
      <c r="L8" s="40"/>
      <c r="M8" s="41">
        <f aca="true" t="shared" si="0" ref="M8:M13">D8+G8+J8</f>
        <v>30</v>
      </c>
      <c r="N8" s="42">
        <f aca="true" t="shared" si="1" ref="N8:N13">F8+I8+L8</f>
        <v>43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131</v>
      </c>
      <c r="C9" s="199" t="s">
        <v>116</v>
      </c>
      <c r="D9" s="38">
        <v>21</v>
      </c>
      <c r="E9" s="38" t="s">
        <v>21</v>
      </c>
      <c r="F9" s="40">
        <v>9</v>
      </c>
      <c r="G9" s="38">
        <v>21</v>
      </c>
      <c r="H9" s="38" t="s">
        <v>21</v>
      </c>
      <c r="I9" s="40">
        <v>10</v>
      </c>
      <c r="J9" s="38"/>
      <c r="K9" s="38" t="s">
        <v>21</v>
      </c>
      <c r="L9" s="40"/>
      <c r="M9" s="41">
        <f t="shared" si="0"/>
        <v>42</v>
      </c>
      <c r="N9" s="42">
        <f t="shared" si="1"/>
        <v>19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132</v>
      </c>
      <c r="C10" s="199" t="s">
        <v>117</v>
      </c>
      <c r="D10" s="38">
        <v>21</v>
      </c>
      <c r="E10" s="38" t="s">
        <v>21</v>
      </c>
      <c r="F10" s="40">
        <v>12</v>
      </c>
      <c r="G10" s="38">
        <v>21</v>
      </c>
      <c r="H10" s="38" t="s">
        <v>21</v>
      </c>
      <c r="I10" s="40">
        <v>13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25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146</v>
      </c>
      <c r="C11" s="199" t="s">
        <v>118</v>
      </c>
      <c r="D11" s="38">
        <v>8</v>
      </c>
      <c r="E11" s="38" t="s">
        <v>21</v>
      </c>
      <c r="F11" s="40">
        <v>21</v>
      </c>
      <c r="G11" s="38">
        <v>11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147</v>
      </c>
      <c r="C12" s="199" t="s">
        <v>119</v>
      </c>
      <c r="D12" s="38">
        <v>13</v>
      </c>
      <c r="E12" s="38" t="s">
        <v>21</v>
      </c>
      <c r="F12" s="40">
        <v>21</v>
      </c>
      <c r="G12" s="38">
        <v>24</v>
      </c>
      <c r="H12" s="38" t="s">
        <v>21</v>
      </c>
      <c r="I12" s="40">
        <v>22</v>
      </c>
      <c r="J12" s="38">
        <v>22</v>
      </c>
      <c r="K12" s="38" t="s">
        <v>21</v>
      </c>
      <c r="L12" s="40">
        <v>24</v>
      </c>
      <c r="M12" s="41">
        <f t="shared" si="0"/>
        <v>59</v>
      </c>
      <c r="N12" s="42">
        <f t="shared" si="1"/>
        <v>67</v>
      </c>
      <c r="O12" s="43">
        <v>1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148</v>
      </c>
      <c r="C13" s="200" t="s">
        <v>120</v>
      </c>
      <c r="D13" s="47">
        <v>21</v>
      </c>
      <c r="E13" s="48" t="s">
        <v>21</v>
      </c>
      <c r="F13" s="49">
        <v>19</v>
      </c>
      <c r="G13" s="47">
        <v>21</v>
      </c>
      <c r="H13" s="48" t="s">
        <v>21</v>
      </c>
      <c r="I13" s="49">
        <v>14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33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190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234</v>
      </c>
      <c r="N14" s="58">
        <f t="shared" si="2"/>
        <v>229</v>
      </c>
      <c r="O14" s="57">
        <f t="shared" si="2"/>
        <v>7</v>
      </c>
      <c r="P14" s="59">
        <f t="shared" si="2"/>
        <v>6</v>
      </c>
      <c r="Q14" s="57">
        <f t="shared" si="2"/>
        <v>3</v>
      </c>
      <c r="R14" s="58">
        <f t="shared" si="2"/>
        <v>3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13" sqref="S13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184</v>
      </c>
      <c r="C8" s="198" t="s">
        <v>142</v>
      </c>
      <c r="D8" s="38">
        <v>21</v>
      </c>
      <c r="E8" s="39" t="s">
        <v>21</v>
      </c>
      <c r="F8" s="40">
        <v>13</v>
      </c>
      <c r="G8" s="38">
        <v>21</v>
      </c>
      <c r="H8" s="39" t="s">
        <v>21</v>
      </c>
      <c r="I8" s="40">
        <v>15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28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187</v>
      </c>
      <c r="C9" s="199" t="s">
        <v>128</v>
      </c>
      <c r="D9" s="38">
        <v>21</v>
      </c>
      <c r="E9" s="38" t="s">
        <v>21</v>
      </c>
      <c r="F9" s="40">
        <v>5</v>
      </c>
      <c r="G9" s="38">
        <v>21</v>
      </c>
      <c r="H9" s="38" t="s">
        <v>21</v>
      </c>
      <c r="I9" s="40">
        <v>9</v>
      </c>
      <c r="J9" s="38"/>
      <c r="K9" s="38" t="s">
        <v>21</v>
      </c>
      <c r="L9" s="40"/>
      <c r="M9" s="41">
        <f t="shared" si="0"/>
        <v>42</v>
      </c>
      <c r="N9" s="42">
        <f t="shared" si="1"/>
        <v>14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188</v>
      </c>
      <c r="C10" s="199" t="s">
        <v>137</v>
      </c>
      <c r="D10" s="38">
        <v>21</v>
      </c>
      <c r="E10" s="38" t="s">
        <v>21</v>
      </c>
      <c r="F10" s="40">
        <v>9</v>
      </c>
      <c r="G10" s="38">
        <v>21</v>
      </c>
      <c r="H10" s="38" t="s">
        <v>21</v>
      </c>
      <c r="I10" s="40">
        <v>14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23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178</v>
      </c>
      <c r="C11" s="199" t="s">
        <v>106</v>
      </c>
      <c r="D11" s="38">
        <v>21</v>
      </c>
      <c r="E11" s="38" t="s">
        <v>21</v>
      </c>
      <c r="F11" s="40">
        <v>6</v>
      </c>
      <c r="G11" s="38">
        <v>21</v>
      </c>
      <c r="H11" s="38" t="s">
        <v>21</v>
      </c>
      <c r="I11" s="40">
        <v>10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16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186</v>
      </c>
      <c r="C12" s="199" t="s">
        <v>107</v>
      </c>
      <c r="D12" s="38">
        <v>22</v>
      </c>
      <c r="E12" s="38" t="s">
        <v>21</v>
      </c>
      <c r="F12" s="40">
        <v>24</v>
      </c>
      <c r="G12" s="38">
        <v>11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33</v>
      </c>
      <c r="N12" s="42">
        <f t="shared" si="1"/>
        <v>45</v>
      </c>
      <c r="O12" s="43">
        <v>0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179</v>
      </c>
      <c r="C13" s="200" t="s">
        <v>108</v>
      </c>
      <c r="D13" s="47">
        <v>21</v>
      </c>
      <c r="E13" s="48" t="s">
        <v>21</v>
      </c>
      <c r="F13" s="49">
        <v>19</v>
      </c>
      <c r="G13" s="47">
        <v>18</v>
      </c>
      <c r="H13" s="48" t="s">
        <v>21</v>
      </c>
      <c r="I13" s="49">
        <v>21</v>
      </c>
      <c r="J13" s="47">
        <v>13</v>
      </c>
      <c r="K13" s="48" t="s">
        <v>21</v>
      </c>
      <c r="L13" s="49">
        <v>21</v>
      </c>
      <c r="M13" s="41">
        <f t="shared" si="0"/>
        <v>52</v>
      </c>
      <c r="N13" s="42">
        <f t="shared" si="1"/>
        <v>61</v>
      </c>
      <c r="O13" s="50">
        <v>1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45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253</v>
      </c>
      <c r="N14" s="58">
        <f t="shared" si="2"/>
        <v>187</v>
      </c>
      <c r="O14" s="57">
        <f t="shared" si="2"/>
        <v>9</v>
      </c>
      <c r="P14" s="59">
        <f t="shared" si="2"/>
        <v>4</v>
      </c>
      <c r="Q14" s="57">
        <f t="shared" si="2"/>
        <v>4</v>
      </c>
      <c r="R14" s="58">
        <f t="shared" si="2"/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J11" sqref="J11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92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138</v>
      </c>
      <c r="C8" s="198" t="s">
        <v>93</v>
      </c>
      <c r="D8" s="38">
        <v>22</v>
      </c>
      <c r="E8" s="39" t="s">
        <v>21</v>
      </c>
      <c r="F8" s="40">
        <v>20</v>
      </c>
      <c r="G8" s="38">
        <v>21</v>
      </c>
      <c r="H8" s="39" t="s">
        <v>21</v>
      </c>
      <c r="I8" s="40">
        <v>5</v>
      </c>
      <c r="J8" s="38"/>
      <c r="K8" s="39" t="s">
        <v>21</v>
      </c>
      <c r="L8" s="40"/>
      <c r="M8" s="41">
        <f aca="true" t="shared" si="0" ref="M8:M13">D8+G8+J8</f>
        <v>43</v>
      </c>
      <c r="N8" s="42">
        <f aca="true" t="shared" si="1" ref="N8:N13">F8+I8+L8</f>
        <v>25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150</v>
      </c>
      <c r="C9" s="199" t="s">
        <v>94</v>
      </c>
      <c r="D9" s="38">
        <v>22</v>
      </c>
      <c r="E9" s="38" t="s">
        <v>21</v>
      </c>
      <c r="F9" s="40">
        <v>24</v>
      </c>
      <c r="G9" s="38">
        <v>21</v>
      </c>
      <c r="H9" s="38" t="s">
        <v>21</v>
      </c>
      <c r="I9" s="40">
        <v>8</v>
      </c>
      <c r="J9" s="38">
        <v>21</v>
      </c>
      <c r="K9" s="38" t="s">
        <v>21</v>
      </c>
      <c r="L9" s="40">
        <v>17</v>
      </c>
      <c r="M9" s="41">
        <f t="shared" si="0"/>
        <v>64</v>
      </c>
      <c r="N9" s="42">
        <f t="shared" si="1"/>
        <v>49</v>
      </c>
      <c r="O9" s="43">
        <v>2</v>
      </c>
      <c r="P9" s="40">
        <v>1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123</v>
      </c>
      <c r="C10" s="199" t="s">
        <v>95</v>
      </c>
      <c r="D10" s="38">
        <v>13</v>
      </c>
      <c r="E10" s="38" t="s">
        <v>21</v>
      </c>
      <c r="F10" s="40">
        <v>21</v>
      </c>
      <c r="G10" s="38">
        <v>11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24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44"/>
    </row>
    <row r="11" spans="1:19" ht="30" customHeight="1">
      <c r="A11" s="154" t="s">
        <v>22</v>
      </c>
      <c r="B11" s="199" t="s">
        <v>124</v>
      </c>
      <c r="C11" s="199" t="s">
        <v>151</v>
      </c>
      <c r="D11" s="38">
        <v>6</v>
      </c>
      <c r="E11" s="38" t="s">
        <v>21</v>
      </c>
      <c r="F11" s="40">
        <v>21</v>
      </c>
      <c r="G11" s="38">
        <v>12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18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125</v>
      </c>
      <c r="C12" s="199" t="s">
        <v>152</v>
      </c>
      <c r="D12" s="38">
        <v>21</v>
      </c>
      <c r="E12" s="38" t="s">
        <v>21</v>
      </c>
      <c r="F12" s="40">
        <v>19</v>
      </c>
      <c r="G12" s="38">
        <v>21</v>
      </c>
      <c r="H12" s="38" t="s">
        <v>21</v>
      </c>
      <c r="I12" s="40">
        <v>14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33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126</v>
      </c>
      <c r="C13" s="200" t="s">
        <v>153</v>
      </c>
      <c r="D13" s="47">
        <v>21</v>
      </c>
      <c r="E13" s="48" t="s">
        <v>21</v>
      </c>
      <c r="F13" s="49">
        <v>14</v>
      </c>
      <c r="G13" s="47">
        <v>21</v>
      </c>
      <c r="H13" s="48" t="s">
        <v>21</v>
      </c>
      <c r="I13" s="49">
        <v>18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32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155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233</v>
      </c>
      <c r="N14" s="58">
        <f t="shared" si="2"/>
        <v>223</v>
      </c>
      <c r="O14" s="57">
        <f t="shared" si="2"/>
        <v>8</v>
      </c>
      <c r="P14" s="59">
        <f t="shared" si="2"/>
        <v>5</v>
      </c>
      <c r="Q14" s="57">
        <f t="shared" si="2"/>
        <v>4</v>
      </c>
      <c r="R14" s="58">
        <f t="shared" si="2"/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154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130</v>
      </c>
      <c r="C8" s="198" t="s">
        <v>142</v>
      </c>
      <c r="D8" s="38">
        <v>18</v>
      </c>
      <c r="E8" s="39" t="s">
        <v>21</v>
      </c>
      <c r="F8" s="40">
        <v>21</v>
      </c>
      <c r="G8" s="38">
        <v>18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36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131</v>
      </c>
      <c r="C9" s="199" t="s">
        <v>128</v>
      </c>
      <c r="D9" s="38">
        <v>21</v>
      </c>
      <c r="E9" s="38" t="s">
        <v>21</v>
      </c>
      <c r="F9" s="40">
        <v>7</v>
      </c>
      <c r="G9" s="38">
        <v>21</v>
      </c>
      <c r="H9" s="38" t="s">
        <v>21</v>
      </c>
      <c r="I9" s="40">
        <v>11</v>
      </c>
      <c r="J9" s="38"/>
      <c r="K9" s="38" t="s">
        <v>21</v>
      </c>
      <c r="L9" s="40"/>
      <c r="M9" s="41">
        <f t="shared" si="0"/>
        <v>42</v>
      </c>
      <c r="N9" s="42">
        <f t="shared" si="1"/>
        <v>18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132</v>
      </c>
      <c r="C10" s="199" t="s">
        <v>137</v>
      </c>
      <c r="D10" s="38">
        <v>21</v>
      </c>
      <c r="E10" s="38" t="s">
        <v>21</v>
      </c>
      <c r="F10" s="40">
        <v>10</v>
      </c>
      <c r="G10" s="38">
        <v>21</v>
      </c>
      <c r="H10" s="38" t="s">
        <v>21</v>
      </c>
      <c r="I10" s="40">
        <v>15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25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146</v>
      </c>
      <c r="C11" s="199" t="s">
        <v>143</v>
      </c>
      <c r="D11" s="38">
        <v>11</v>
      </c>
      <c r="E11" s="38" t="s">
        <v>21</v>
      </c>
      <c r="F11" s="40">
        <v>21</v>
      </c>
      <c r="G11" s="38">
        <v>14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25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147</v>
      </c>
      <c r="C12" s="199" t="s">
        <v>107</v>
      </c>
      <c r="D12" s="38">
        <v>9</v>
      </c>
      <c r="E12" s="38" t="s">
        <v>21</v>
      </c>
      <c r="F12" s="40">
        <v>21</v>
      </c>
      <c r="G12" s="38">
        <v>7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16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148</v>
      </c>
      <c r="C13" s="200" t="s">
        <v>108</v>
      </c>
      <c r="D13" s="47">
        <v>7</v>
      </c>
      <c r="E13" s="48" t="s">
        <v>21</v>
      </c>
      <c r="F13" s="49">
        <v>21</v>
      </c>
      <c r="G13" s="47">
        <v>15</v>
      </c>
      <c r="H13" s="48" t="s">
        <v>21</v>
      </c>
      <c r="I13" s="49">
        <v>21</v>
      </c>
      <c r="J13" s="47"/>
      <c r="K13" s="48" t="s">
        <v>21</v>
      </c>
      <c r="L13" s="49"/>
      <c r="M13" s="41">
        <f t="shared" si="0"/>
        <v>22</v>
      </c>
      <c r="N13" s="42">
        <f t="shared" si="1"/>
        <v>42</v>
      </c>
      <c r="O13" s="50">
        <v>0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46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183</v>
      </c>
      <c r="N14" s="58">
        <f t="shared" si="2"/>
        <v>211</v>
      </c>
      <c r="O14" s="57">
        <f t="shared" si="2"/>
        <v>4</v>
      </c>
      <c r="P14" s="59">
        <f t="shared" si="2"/>
        <v>8</v>
      </c>
      <c r="Q14" s="57">
        <f t="shared" si="2"/>
        <v>2</v>
      </c>
      <c r="R14" s="58">
        <f t="shared" si="2"/>
        <v>4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4"/>
  <sheetViews>
    <sheetView zoomScale="70" zoomScaleNormal="70" zoomScalePageLayoutView="0" workbookViewId="0" topLeftCell="A21">
      <selection activeCell="T29" sqref="T29"/>
    </sheetView>
  </sheetViews>
  <sheetFormatPr defaultColWidth="8.875" defaultRowHeight="12.75"/>
  <cols>
    <col min="1" max="1" width="20.625" style="0" customWidth="1"/>
    <col min="2" max="29" width="5.625" style="0" customWidth="1"/>
    <col min="30" max="37" width="4.625" style="0" customWidth="1"/>
    <col min="38" max="40" width="8.875" style="0" customWidth="1"/>
    <col min="41" max="48" width="4.625" style="174" customWidth="1"/>
    <col min="49" max="49" width="8.875" style="174" customWidth="1"/>
  </cols>
  <sheetData>
    <row r="1" spans="1:49" ht="33">
      <c r="A1" s="68" t="s">
        <v>0</v>
      </c>
      <c r="B1" s="150" t="s">
        <v>90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ht="21.75" customHeight="1">
      <c r="A2" s="68" t="s">
        <v>1</v>
      </c>
      <c r="B2" s="70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O2" s="173"/>
      <c r="AP2" s="173"/>
      <c r="AQ2" s="173"/>
      <c r="AR2" s="173"/>
      <c r="AS2" s="173"/>
      <c r="AT2" s="173"/>
      <c r="AU2" s="173"/>
      <c r="AV2" s="173"/>
      <c r="AW2" s="173"/>
    </row>
    <row r="3" spans="1:49" ht="21.75" customHeight="1">
      <c r="A3" s="68" t="s">
        <v>2</v>
      </c>
      <c r="B3" s="71" t="s">
        <v>50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ht="12.75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O4" s="173"/>
      <c r="AP4" s="173"/>
      <c r="AQ4" s="173"/>
      <c r="AR4" s="173"/>
      <c r="AS4" s="173"/>
      <c r="AT4" s="173"/>
      <c r="AU4" s="173"/>
      <c r="AV4" s="173"/>
      <c r="AW4" s="173"/>
    </row>
    <row r="5" spans="1:49" ht="16.5" customHeight="1" thickBot="1">
      <c r="A5" s="69"/>
      <c r="B5" s="73"/>
      <c r="C5" s="73"/>
      <c r="D5" s="73"/>
      <c r="E5" s="7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O5" s="173"/>
      <c r="AP5" s="173"/>
      <c r="AQ5" s="173"/>
      <c r="AR5" s="173"/>
      <c r="AS5" s="173"/>
      <c r="AT5" s="173"/>
      <c r="AU5" s="173"/>
      <c r="AV5" s="173"/>
      <c r="AW5" s="173"/>
    </row>
    <row r="6" spans="1:49" ht="16.5" customHeight="1">
      <c r="A6" s="225" t="s">
        <v>36</v>
      </c>
      <c r="B6" s="74"/>
      <c r="C6" s="75"/>
      <c r="D6" s="75"/>
      <c r="E6" s="76"/>
      <c r="F6" s="74"/>
      <c r="G6" s="75"/>
      <c r="H6" s="75"/>
      <c r="I6" s="76"/>
      <c r="J6" s="74"/>
      <c r="K6" s="75"/>
      <c r="L6" s="75"/>
      <c r="M6" s="76"/>
      <c r="N6" s="74"/>
      <c r="O6" s="75"/>
      <c r="P6" s="75"/>
      <c r="Q6" s="76"/>
      <c r="R6" s="74"/>
      <c r="S6" s="75"/>
      <c r="T6" s="75"/>
      <c r="U6" s="76"/>
      <c r="V6" s="74"/>
      <c r="W6" s="75"/>
      <c r="X6" s="75"/>
      <c r="Y6" s="75"/>
      <c r="Z6" s="74"/>
      <c r="AA6" s="75"/>
      <c r="AB6" s="75"/>
      <c r="AC6" s="76"/>
      <c r="AD6" s="77"/>
      <c r="AE6" s="78"/>
      <c r="AF6" s="79"/>
      <c r="AG6" s="78"/>
      <c r="AH6" s="80"/>
      <c r="AI6" s="81"/>
      <c r="AJ6" s="79"/>
      <c r="AK6" s="78"/>
      <c r="AL6" s="82"/>
      <c r="AO6" s="175"/>
      <c r="AP6" s="175"/>
      <c r="AQ6" s="175"/>
      <c r="AR6" s="175"/>
      <c r="AS6" s="173"/>
      <c r="AT6" s="173"/>
      <c r="AU6" s="175"/>
      <c r="AV6" s="175"/>
      <c r="AW6" s="175"/>
    </row>
    <row r="7" spans="1:49" ht="16.5" customHeight="1">
      <c r="A7" s="226"/>
      <c r="B7" s="218" t="str">
        <f>A12</f>
        <v>Severní Čechy</v>
      </c>
      <c r="C7" s="219"/>
      <c r="D7" s="219"/>
      <c r="E7" s="220"/>
      <c r="F7" s="218" t="str">
        <f>A17</f>
        <v>Praha</v>
      </c>
      <c r="G7" s="219"/>
      <c r="H7" s="219"/>
      <c r="I7" s="220"/>
      <c r="J7" s="218" t="str">
        <f>A22</f>
        <v>Jižní Čechy</v>
      </c>
      <c r="K7" s="219"/>
      <c r="L7" s="219"/>
      <c r="M7" s="220"/>
      <c r="N7" s="218" t="str">
        <f>A26</f>
        <v>SKB</v>
      </c>
      <c r="O7" s="219"/>
      <c r="P7" s="219"/>
      <c r="Q7" s="220"/>
      <c r="R7" s="218" t="str">
        <f>A31</f>
        <v>TJ Sokol</v>
      </c>
      <c r="S7" s="219"/>
      <c r="T7" s="219"/>
      <c r="U7" s="220"/>
      <c r="V7" s="218" t="str">
        <f>A37</f>
        <v>Jižní Morava</v>
      </c>
      <c r="W7" s="219"/>
      <c r="X7" s="219"/>
      <c r="Y7" s="220"/>
      <c r="Z7" s="218" t="str">
        <f>A42</f>
        <v>Západní Čechy</v>
      </c>
      <c r="AA7" s="219"/>
      <c r="AB7" s="219"/>
      <c r="AC7" s="220"/>
      <c r="AD7" s="83"/>
      <c r="AE7" s="84"/>
      <c r="AF7" s="85"/>
      <c r="AG7" s="84"/>
      <c r="AH7" s="86"/>
      <c r="AI7" s="87"/>
      <c r="AJ7" s="85"/>
      <c r="AK7" s="84"/>
      <c r="AL7" s="88" t="s">
        <v>7</v>
      </c>
      <c r="AO7" s="175"/>
      <c r="AP7" s="175"/>
      <c r="AQ7" s="175"/>
      <c r="AR7" s="175"/>
      <c r="AS7" s="173"/>
      <c r="AT7" s="173"/>
      <c r="AU7" s="175"/>
      <c r="AV7" s="175"/>
      <c r="AW7" s="175"/>
    </row>
    <row r="8" spans="1:49" ht="16.5" customHeight="1">
      <c r="A8" s="226"/>
      <c r="B8" s="218"/>
      <c r="C8" s="219"/>
      <c r="D8" s="219"/>
      <c r="E8" s="220"/>
      <c r="F8" s="218"/>
      <c r="G8" s="219"/>
      <c r="H8" s="219"/>
      <c r="I8" s="220"/>
      <c r="J8" s="218"/>
      <c r="K8" s="219"/>
      <c r="L8" s="219"/>
      <c r="M8" s="220"/>
      <c r="N8" s="218" t="str">
        <f>A27</f>
        <v>Český Krumlov</v>
      </c>
      <c r="O8" s="219"/>
      <c r="P8" s="219"/>
      <c r="Q8" s="220"/>
      <c r="R8" s="218" t="str">
        <f>A32</f>
        <v>Klimkovice</v>
      </c>
      <c r="S8" s="219"/>
      <c r="T8" s="219"/>
      <c r="U8" s="220"/>
      <c r="V8" s="218"/>
      <c r="W8" s="219"/>
      <c r="X8" s="219"/>
      <c r="Y8" s="220"/>
      <c r="Z8" s="218"/>
      <c r="AA8" s="219"/>
      <c r="AB8" s="219"/>
      <c r="AC8" s="220"/>
      <c r="AD8" s="221" t="s">
        <v>3</v>
      </c>
      <c r="AE8" s="222"/>
      <c r="AF8" s="223" t="s">
        <v>4</v>
      </c>
      <c r="AG8" s="222"/>
      <c r="AH8" s="223" t="s">
        <v>5</v>
      </c>
      <c r="AI8" s="222"/>
      <c r="AJ8" s="223" t="s">
        <v>6</v>
      </c>
      <c r="AK8" s="222"/>
      <c r="AL8" s="88" t="s">
        <v>35</v>
      </c>
      <c r="AO8" s="180"/>
      <c r="AP8" s="180"/>
      <c r="AQ8" s="180"/>
      <c r="AR8" s="180"/>
      <c r="AS8" s="180"/>
      <c r="AT8" s="180"/>
      <c r="AU8" s="180"/>
      <c r="AV8" s="180"/>
      <c r="AW8" s="175"/>
    </row>
    <row r="9" spans="1:49" ht="16.5" customHeight="1" thickBot="1">
      <c r="A9" s="227"/>
      <c r="B9" s="89"/>
      <c r="C9" s="90"/>
      <c r="D9" s="90"/>
      <c r="E9" s="91"/>
      <c r="F9" s="89"/>
      <c r="G9" s="90"/>
      <c r="H9" s="90"/>
      <c r="I9" s="91"/>
      <c r="J9" s="89"/>
      <c r="K9" s="224"/>
      <c r="L9" s="224"/>
      <c r="M9" s="91"/>
      <c r="N9" s="89"/>
      <c r="O9" s="224"/>
      <c r="P9" s="224"/>
      <c r="Q9" s="91"/>
      <c r="R9" s="89"/>
      <c r="S9" s="224"/>
      <c r="T9" s="224"/>
      <c r="U9" s="91"/>
      <c r="V9" s="89"/>
      <c r="W9" s="224"/>
      <c r="X9" s="224"/>
      <c r="Y9" s="90"/>
      <c r="Z9" s="89"/>
      <c r="AA9" s="224"/>
      <c r="AB9" s="224"/>
      <c r="AC9" s="91"/>
      <c r="AD9" s="92"/>
      <c r="AE9" s="93"/>
      <c r="AF9" s="94"/>
      <c r="AG9" s="93"/>
      <c r="AH9" s="95"/>
      <c r="AI9" s="93"/>
      <c r="AJ9" s="95"/>
      <c r="AK9" s="93"/>
      <c r="AL9" s="96"/>
      <c r="AO9" s="175"/>
      <c r="AP9" s="175"/>
      <c r="AQ9" s="175"/>
      <c r="AR9" s="175"/>
      <c r="AS9" s="175"/>
      <c r="AT9" s="175"/>
      <c r="AU9" s="175"/>
      <c r="AV9" s="175"/>
      <c r="AW9" s="175"/>
    </row>
    <row r="10" spans="1:49" ht="16.5" customHeight="1" thickTop="1">
      <c r="A10" s="97"/>
      <c r="B10" s="162"/>
      <c r="C10" s="162"/>
      <c r="D10" s="162"/>
      <c r="E10" s="163"/>
      <c r="F10" s="98"/>
      <c r="G10" s="99"/>
      <c r="H10" s="99"/>
      <c r="I10" s="100"/>
      <c r="J10" s="98"/>
      <c r="K10" s="99"/>
      <c r="L10" s="99"/>
      <c r="M10" s="100"/>
      <c r="N10" s="98"/>
      <c r="O10" s="99"/>
      <c r="P10" s="99"/>
      <c r="Q10" s="100"/>
      <c r="R10" s="98"/>
      <c r="S10" s="99"/>
      <c r="T10" s="99"/>
      <c r="U10" s="100"/>
      <c r="V10" s="98"/>
      <c r="W10" s="99"/>
      <c r="X10" s="99"/>
      <c r="Y10" s="99"/>
      <c r="Z10" s="98"/>
      <c r="AA10" s="99"/>
      <c r="AB10" s="99"/>
      <c r="AC10" s="100"/>
      <c r="AD10" s="101"/>
      <c r="AE10" s="102"/>
      <c r="AF10" s="103"/>
      <c r="AG10" s="104"/>
      <c r="AH10" s="105"/>
      <c r="AI10" s="106"/>
      <c r="AJ10" s="107"/>
      <c r="AK10" s="108"/>
      <c r="AL10" s="88"/>
      <c r="AO10" s="176"/>
      <c r="AP10" s="176"/>
      <c r="AQ10" s="177"/>
      <c r="AR10" s="177"/>
      <c r="AS10" s="178"/>
      <c r="AT10" s="178"/>
      <c r="AU10" s="179"/>
      <c r="AV10" s="179"/>
      <c r="AW10" s="175"/>
    </row>
    <row r="11" spans="1:49" ht="16.5" customHeight="1">
      <c r="A11" s="109"/>
      <c r="B11" s="164"/>
      <c r="C11" s="165"/>
      <c r="D11" s="165"/>
      <c r="E11" s="166"/>
      <c r="F11" s="110"/>
      <c r="G11" s="155">
        <v>3</v>
      </c>
      <c r="H11" s="156">
        <v>3</v>
      </c>
      <c r="I11" s="113"/>
      <c r="J11" s="110"/>
      <c r="K11" s="111">
        <v>2</v>
      </c>
      <c r="L11" s="112">
        <v>4</v>
      </c>
      <c r="M11" s="113"/>
      <c r="N11" s="110"/>
      <c r="O11" s="111">
        <v>3</v>
      </c>
      <c r="P11" s="112">
        <v>3</v>
      </c>
      <c r="Q11" s="113"/>
      <c r="R11" s="110"/>
      <c r="S11" s="111">
        <v>5</v>
      </c>
      <c r="T11" s="112">
        <v>1</v>
      </c>
      <c r="U11" s="113"/>
      <c r="V11" s="110"/>
      <c r="W11" s="111">
        <v>4</v>
      </c>
      <c r="X11" s="112">
        <v>2</v>
      </c>
      <c r="Y11" s="112"/>
      <c r="Z11" s="110"/>
      <c r="AA11" s="111">
        <v>6</v>
      </c>
      <c r="AB11" s="112">
        <v>0</v>
      </c>
      <c r="AC11" s="113"/>
      <c r="AD11" s="101"/>
      <c r="AE11" s="102"/>
      <c r="AF11" s="103"/>
      <c r="AG11" s="104"/>
      <c r="AH11" s="114">
        <f>S11+W11+AA11+O11+K11+G11</f>
        <v>23</v>
      </c>
      <c r="AI11" s="106">
        <f>T11+X11+AB11+L11+P11+H11</f>
        <v>13</v>
      </c>
      <c r="AJ11" s="107"/>
      <c r="AK11" s="108"/>
      <c r="AL11" s="208">
        <v>3</v>
      </c>
      <c r="AO11" s="176"/>
      <c r="AP11" s="176"/>
      <c r="AQ11" s="177"/>
      <c r="AR11" s="177"/>
      <c r="AS11" s="178"/>
      <c r="AT11" s="178"/>
      <c r="AU11" s="179"/>
      <c r="AV11" s="179"/>
      <c r="AW11" s="181"/>
    </row>
    <row r="12" spans="1:49" ht="16.5" customHeight="1">
      <c r="A12" s="109" t="s">
        <v>49</v>
      </c>
      <c r="B12" s="164"/>
      <c r="C12" s="165"/>
      <c r="D12" s="165"/>
      <c r="E12" s="166"/>
      <c r="F12" s="110"/>
      <c r="G12" s="157">
        <v>6</v>
      </c>
      <c r="H12" s="157">
        <v>8</v>
      </c>
      <c r="I12" s="113"/>
      <c r="J12" s="110"/>
      <c r="K12" s="115">
        <v>4</v>
      </c>
      <c r="L12" s="115">
        <v>8</v>
      </c>
      <c r="M12" s="113"/>
      <c r="N12" s="110"/>
      <c r="O12" s="115">
        <v>7</v>
      </c>
      <c r="P12" s="115">
        <v>6</v>
      </c>
      <c r="Q12" s="113"/>
      <c r="R12" s="110"/>
      <c r="S12" s="115">
        <v>10</v>
      </c>
      <c r="T12" s="115">
        <v>3</v>
      </c>
      <c r="U12" s="113"/>
      <c r="V12" s="110"/>
      <c r="W12" s="115">
        <v>8</v>
      </c>
      <c r="X12" s="115">
        <v>8</v>
      </c>
      <c r="Y12" s="112"/>
      <c r="Z12" s="110"/>
      <c r="AA12" s="115">
        <v>12</v>
      </c>
      <c r="AB12" s="115">
        <v>2</v>
      </c>
      <c r="AC12" s="113"/>
      <c r="AD12" s="101"/>
      <c r="AE12" s="102"/>
      <c r="AF12" s="103">
        <f>S12+W12+AA12+O12+K12+G12</f>
        <v>47</v>
      </c>
      <c r="AG12" s="104">
        <f>T12+X12+AB12+P12+L12+H12</f>
        <v>35</v>
      </c>
      <c r="AH12" s="209">
        <f>AH11-AI11</f>
        <v>10</v>
      </c>
      <c r="AI12" s="210"/>
      <c r="AJ12" s="211">
        <v>14</v>
      </c>
      <c r="AK12" s="212"/>
      <c r="AL12" s="208"/>
      <c r="AO12" s="176"/>
      <c r="AP12" s="176"/>
      <c r="AQ12" s="177"/>
      <c r="AR12" s="177"/>
      <c r="AS12" s="182"/>
      <c r="AT12" s="182"/>
      <c r="AU12" s="183"/>
      <c r="AV12" s="183"/>
      <c r="AW12" s="181"/>
    </row>
    <row r="13" spans="1:49" ht="16.5" customHeight="1">
      <c r="A13" s="109"/>
      <c r="B13" s="162"/>
      <c r="C13" s="162"/>
      <c r="D13" s="162"/>
      <c r="E13" s="163"/>
      <c r="F13" s="98"/>
      <c r="G13" s="158">
        <v>219</v>
      </c>
      <c r="H13" s="159">
        <v>268</v>
      </c>
      <c r="I13" s="100"/>
      <c r="J13" s="98"/>
      <c r="K13" s="116">
        <v>183</v>
      </c>
      <c r="L13" s="117">
        <v>211</v>
      </c>
      <c r="M13" s="100"/>
      <c r="N13" s="98"/>
      <c r="O13" s="116">
        <v>234</v>
      </c>
      <c r="P13" s="117">
        <v>229</v>
      </c>
      <c r="Q13" s="100"/>
      <c r="R13" s="98"/>
      <c r="S13" s="116">
        <v>251</v>
      </c>
      <c r="T13" s="117">
        <v>160</v>
      </c>
      <c r="U13" s="100"/>
      <c r="V13" s="98"/>
      <c r="W13" s="116">
        <v>292</v>
      </c>
      <c r="X13" s="117">
        <v>279</v>
      </c>
      <c r="Y13" s="99"/>
      <c r="Z13" s="98"/>
      <c r="AA13" s="116">
        <v>282</v>
      </c>
      <c r="AB13" s="117">
        <v>191</v>
      </c>
      <c r="AC13" s="100"/>
      <c r="AD13" s="118">
        <f>S13+W13+AA13+G13+K13+O13</f>
        <v>1461</v>
      </c>
      <c r="AE13" s="102">
        <f>T13+X13+AB13+P13+L13+H13</f>
        <v>1338</v>
      </c>
      <c r="AF13" s="213">
        <f>AF12-AG12</f>
        <v>12</v>
      </c>
      <c r="AG13" s="214"/>
      <c r="AH13" s="105"/>
      <c r="AI13" s="106"/>
      <c r="AJ13" s="107"/>
      <c r="AK13" s="108"/>
      <c r="AL13" s="208"/>
      <c r="AO13" s="176"/>
      <c r="AP13" s="176"/>
      <c r="AQ13" s="184"/>
      <c r="AR13" s="184"/>
      <c r="AS13" s="178"/>
      <c r="AT13" s="178"/>
      <c r="AU13" s="179"/>
      <c r="AV13" s="179"/>
      <c r="AW13" s="181"/>
    </row>
    <row r="14" spans="1:49" ht="16.5" customHeight="1">
      <c r="A14" s="120"/>
      <c r="B14" s="167"/>
      <c r="C14" s="167"/>
      <c r="D14" s="167"/>
      <c r="E14" s="168"/>
      <c r="F14" s="121"/>
      <c r="G14" s="122"/>
      <c r="H14" s="122"/>
      <c r="I14" s="123"/>
      <c r="J14" s="121"/>
      <c r="K14" s="122"/>
      <c r="L14" s="122"/>
      <c r="M14" s="123"/>
      <c r="N14" s="121"/>
      <c r="O14" s="122"/>
      <c r="P14" s="122"/>
      <c r="Q14" s="123"/>
      <c r="R14" s="121"/>
      <c r="S14" s="122"/>
      <c r="T14" s="122"/>
      <c r="U14" s="123"/>
      <c r="V14" s="121"/>
      <c r="W14" s="122"/>
      <c r="X14" s="122"/>
      <c r="Y14" s="122"/>
      <c r="Z14" s="121"/>
      <c r="AA14" s="122"/>
      <c r="AB14" s="122"/>
      <c r="AC14" s="123"/>
      <c r="AD14" s="216">
        <f>AD13-AE13</f>
        <v>123</v>
      </c>
      <c r="AE14" s="217"/>
      <c r="AF14" s="124"/>
      <c r="AG14" s="125"/>
      <c r="AH14" s="126"/>
      <c r="AI14" s="127"/>
      <c r="AJ14" s="128"/>
      <c r="AK14" s="129"/>
      <c r="AL14" s="130"/>
      <c r="AO14" s="185"/>
      <c r="AP14" s="185"/>
      <c r="AQ14" s="177"/>
      <c r="AR14" s="177"/>
      <c r="AS14" s="178"/>
      <c r="AT14" s="178"/>
      <c r="AU14" s="179"/>
      <c r="AV14" s="179"/>
      <c r="AW14" s="175"/>
    </row>
    <row r="15" spans="1:49" ht="16.5" customHeight="1">
      <c r="A15" s="109"/>
      <c r="B15" s="131"/>
      <c r="C15" s="131"/>
      <c r="D15" s="131"/>
      <c r="E15" s="132"/>
      <c r="F15" s="162"/>
      <c r="G15" s="162"/>
      <c r="H15" s="162"/>
      <c r="I15" s="163"/>
      <c r="J15" s="98"/>
      <c r="K15" s="99"/>
      <c r="L15" s="99"/>
      <c r="M15" s="100"/>
      <c r="N15" s="98"/>
      <c r="O15" s="99"/>
      <c r="P15" s="99"/>
      <c r="Q15" s="100"/>
      <c r="R15" s="98"/>
      <c r="S15" s="99"/>
      <c r="T15" s="99"/>
      <c r="U15" s="100"/>
      <c r="V15" s="98"/>
      <c r="W15" s="99"/>
      <c r="X15" s="99"/>
      <c r="Y15" s="99"/>
      <c r="Z15" s="98"/>
      <c r="AA15" s="99"/>
      <c r="AB15" s="99"/>
      <c r="AC15" s="100"/>
      <c r="AD15" s="101"/>
      <c r="AE15" s="102"/>
      <c r="AF15" s="119"/>
      <c r="AG15" s="104"/>
      <c r="AH15" s="105"/>
      <c r="AI15" s="106"/>
      <c r="AJ15" s="107"/>
      <c r="AK15" s="108"/>
      <c r="AL15" s="88"/>
      <c r="AO15" s="176"/>
      <c r="AP15" s="176"/>
      <c r="AQ15" s="177"/>
      <c r="AR15" s="177"/>
      <c r="AS15" s="178"/>
      <c r="AT15" s="178"/>
      <c r="AU15" s="179"/>
      <c r="AV15" s="179"/>
      <c r="AW15" s="175"/>
    </row>
    <row r="16" spans="1:49" ht="16.5" customHeight="1">
      <c r="A16" s="109"/>
      <c r="B16" s="112"/>
      <c r="C16" s="111">
        <f>H11</f>
        <v>3</v>
      </c>
      <c r="D16" s="112">
        <f>G11</f>
        <v>3</v>
      </c>
      <c r="E16" s="113"/>
      <c r="F16" s="164"/>
      <c r="G16" s="165"/>
      <c r="H16" s="165"/>
      <c r="I16" s="166"/>
      <c r="J16" s="110"/>
      <c r="K16" s="111">
        <v>4</v>
      </c>
      <c r="L16" s="112">
        <v>2</v>
      </c>
      <c r="M16" s="113"/>
      <c r="N16" s="110"/>
      <c r="O16" s="111">
        <v>5</v>
      </c>
      <c r="P16" s="112">
        <v>1</v>
      </c>
      <c r="Q16" s="113"/>
      <c r="R16" s="110"/>
      <c r="S16" s="111">
        <v>6</v>
      </c>
      <c r="T16" s="112">
        <v>0</v>
      </c>
      <c r="U16" s="113"/>
      <c r="V16" s="110"/>
      <c r="W16" s="111">
        <v>6</v>
      </c>
      <c r="X16" s="112">
        <v>0</v>
      </c>
      <c r="Y16" s="112"/>
      <c r="Z16" s="110"/>
      <c r="AA16" s="111">
        <v>5</v>
      </c>
      <c r="AB16" s="112">
        <v>1</v>
      </c>
      <c r="AC16" s="113"/>
      <c r="AD16" s="101"/>
      <c r="AE16" s="102"/>
      <c r="AF16" s="119"/>
      <c r="AG16" s="104"/>
      <c r="AH16" s="114">
        <f>O16+W16+AA16+S16+K16+C16</f>
        <v>29</v>
      </c>
      <c r="AI16" s="106">
        <f>P16+X16+AB16+L16+T16+D16</f>
        <v>7</v>
      </c>
      <c r="AJ16" s="107"/>
      <c r="AK16" s="108"/>
      <c r="AL16" s="208">
        <v>1</v>
      </c>
      <c r="AO16" s="176"/>
      <c r="AP16" s="176"/>
      <c r="AQ16" s="177"/>
      <c r="AR16" s="177"/>
      <c r="AS16" s="178"/>
      <c r="AT16" s="178"/>
      <c r="AU16" s="179"/>
      <c r="AV16" s="179"/>
      <c r="AW16" s="181"/>
    </row>
    <row r="17" spans="1:49" ht="16.5" customHeight="1">
      <c r="A17" s="109" t="s">
        <v>45</v>
      </c>
      <c r="B17" s="99"/>
      <c r="C17" s="115">
        <f>H12</f>
        <v>8</v>
      </c>
      <c r="D17" s="115">
        <f>G12</f>
        <v>6</v>
      </c>
      <c r="E17" s="100"/>
      <c r="F17" s="164"/>
      <c r="G17" s="165"/>
      <c r="H17" s="165"/>
      <c r="I17" s="166"/>
      <c r="J17" s="110"/>
      <c r="K17" s="115">
        <v>9</v>
      </c>
      <c r="L17" s="115">
        <v>4</v>
      </c>
      <c r="M17" s="113"/>
      <c r="N17" s="110"/>
      <c r="O17" s="115">
        <v>11</v>
      </c>
      <c r="P17" s="115">
        <v>2</v>
      </c>
      <c r="Q17" s="113"/>
      <c r="R17" s="110"/>
      <c r="S17" s="115">
        <v>12</v>
      </c>
      <c r="T17" s="115">
        <v>0</v>
      </c>
      <c r="U17" s="113"/>
      <c r="V17" s="110"/>
      <c r="W17" s="115">
        <v>12</v>
      </c>
      <c r="X17" s="115">
        <v>1</v>
      </c>
      <c r="Y17" s="112"/>
      <c r="Z17" s="110"/>
      <c r="AA17" s="115">
        <v>10</v>
      </c>
      <c r="AB17" s="115">
        <v>2</v>
      </c>
      <c r="AC17" s="113"/>
      <c r="AD17" s="101"/>
      <c r="AE17" s="102"/>
      <c r="AF17" s="119">
        <f>O17+W17+AA17+S17+K17+C17</f>
        <v>62</v>
      </c>
      <c r="AG17" s="104">
        <f>P17+X17+AB17+D17+L17+T17</f>
        <v>15</v>
      </c>
      <c r="AH17" s="209">
        <f>AH16-AI16</f>
        <v>22</v>
      </c>
      <c r="AI17" s="210"/>
      <c r="AJ17" s="211">
        <v>17</v>
      </c>
      <c r="AK17" s="212"/>
      <c r="AL17" s="208"/>
      <c r="AO17" s="176"/>
      <c r="AP17" s="176"/>
      <c r="AQ17" s="177"/>
      <c r="AR17" s="177"/>
      <c r="AS17" s="182"/>
      <c r="AT17" s="182"/>
      <c r="AU17" s="183"/>
      <c r="AV17" s="183"/>
      <c r="AW17" s="181"/>
    </row>
    <row r="18" spans="1:49" ht="16.5" customHeight="1">
      <c r="A18" s="109"/>
      <c r="B18" s="133"/>
      <c r="C18" s="116">
        <f>H13</f>
        <v>268</v>
      </c>
      <c r="D18" s="117">
        <f>G13</f>
        <v>219</v>
      </c>
      <c r="E18" s="100"/>
      <c r="F18" s="162"/>
      <c r="G18" s="162"/>
      <c r="H18" s="162"/>
      <c r="I18" s="163"/>
      <c r="J18" s="98"/>
      <c r="K18" s="116">
        <v>253</v>
      </c>
      <c r="L18" s="117">
        <v>157</v>
      </c>
      <c r="M18" s="100"/>
      <c r="N18" s="98"/>
      <c r="O18" s="116">
        <v>260</v>
      </c>
      <c r="P18" s="117">
        <v>164</v>
      </c>
      <c r="Q18" s="100"/>
      <c r="R18" s="98"/>
      <c r="S18" s="116">
        <v>252</v>
      </c>
      <c r="T18" s="117">
        <v>98</v>
      </c>
      <c r="U18" s="100"/>
      <c r="V18" s="98"/>
      <c r="W18" s="116">
        <v>268</v>
      </c>
      <c r="X18" s="117">
        <v>154</v>
      </c>
      <c r="Y18" s="99"/>
      <c r="Z18" s="98"/>
      <c r="AA18" s="116">
        <v>237</v>
      </c>
      <c r="AB18" s="117">
        <v>98</v>
      </c>
      <c r="AC18" s="100"/>
      <c r="AD18" s="118">
        <f>O18+W18+AA18+C18+K18+S18</f>
        <v>1538</v>
      </c>
      <c r="AE18" s="102">
        <f>P18+X18+AB18+T18+L18+D18</f>
        <v>890</v>
      </c>
      <c r="AF18" s="213">
        <f>AF17-AG17</f>
        <v>47</v>
      </c>
      <c r="AG18" s="214"/>
      <c r="AH18" s="105"/>
      <c r="AI18" s="106"/>
      <c r="AJ18" s="107"/>
      <c r="AK18" s="108"/>
      <c r="AL18" s="208"/>
      <c r="AO18" s="176"/>
      <c r="AP18" s="176"/>
      <c r="AQ18" s="184"/>
      <c r="AR18" s="184"/>
      <c r="AS18" s="178"/>
      <c r="AT18" s="178"/>
      <c r="AU18" s="179"/>
      <c r="AV18" s="179"/>
      <c r="AW18" s="181"/>
    </row>
    <row r="19" spans="1:49" ht="16.5" customHeight="1">
      <c r="A19" s="120"/>
      <c r="B19" s="134"/>
      <c r="C19" s="134"/>
      <c r="D19" s="134"/>
      <c r="E19" s="135"/>
      <c r="F19" s="167"/>
      <c r="G19" s="167"/>
      <c r="H19" s="167"/>
      <c r="I19" s="168"/>
      <c r="J19" s="121"/>
      <c r="K19" s="122"/>
      <c r="L19" s="122"/>
      <c r="M19" s="123"/>
      <c r="N19" s="121"/>
      <c r="O19" s="122"/>
      <c r="P19" s="122"/>
      <c r="Q19" s="123"/>
      <c r="R19" s="121"/>
      <c r="S19" s="122"/>
      <c r="T19" s="122"/>
      <c r="U19" s="123"/>
      <c r="V19" s="121"/>
      <c r="W19" s="122"/>
      <c r="X19" s="122"/>
      <c r="Y19" s="122"/>
      <c r="Z19" s="121"/>
      <c r="AA19" s="122"/>
      <c r="AB19" s="122"/>
      <c r="AC19" s="123"/>
      <c r="AD19" s="216">
        <f>AD18-AE18</f>
        <v>648</v>
      </c>
      <c r="AE19" s="217"/>
      <c r="AF19" s="124"/>
      <c r="AG19" s="125"/>
      <c r="AH19" s="126"/>
      <c r="AI19" s="127"/>
      <c r="AJ19" s="128"/>
      <c r="AK19" s="129"/>
      <c r="AL19" s="130"/>
      <c r="AO19" s="185"/>
      <c r="AP19" s="185"/>
      <c r="AQ19" s="177"/>
      <c r="AR19" s="177"/>
      <c r="AS19" s="178"/>
      <c r="AT19" s="178"/>
      <c r="AU19" s="179"/>
      <c r="AV19" s="179"/>
      <c r="AW19" s="175"/>
    </row>
    <row r="20" spans="1:49" ht="16.5" customHeight="1">
      <c r="A20" s="109"/>
      <c r="B20" s="131"/>
      <c r="C20" s="131"/>
      <c r="D20" s="131"/>
      <c r="E20" s="132"/>
      <c r="F20" s="98"/>
      <c r="G20" s="99"/>
      <c r="H20" s="99"/>
      <c r="I20" s="100"/>
      <c r="J20" s="162"/>
      <c r="K20" s="162"/>
      <c r="L20" s="162"/>
      <c r="M20" s="163"/>
      <c r="N20" s="98"/>
      <c r="O20" s="99"/>
      <c r="P20" s="99"/>
      <c r="Q20" s="100"/>
      <c r="R20" s="98"/>
      <c r="S20" s="99"/>
      <c r="T20" s="99"/>
      <c r="U20" s="100"/>
      <c r="V20" s="98"/>
      <c r="W20" s="99"/>
      <c r="X20" s="99"/>
      <c r="Y20" s="100"/>
      <c r="Z20" s="98"/>
      <c r="AA20" s="99"/>
      <c r="AB20" s="99"/>
      <c r="AC20" s="100"/>
      <c r="AD20" s="101"/>
      <c r="AE20" s="102"/>
      <c r="AF20" s="119"/>
      <c r="AG20" s="104"/>
      <c r="AH20" s="105"/>
      <c r="AI20" s="106"/>
      <c r="AJ20" s="107"/>
      <c r="AK20" s="108"/>
      <c r="AL20" s="88"/>
      <c r="AO20" s="176"/>
      <c r="AP20" s="176"/>
      <c r="AQ20" s="177"/>
      <c r="AR20" s="177"/>
      <c r="AS20" s="178"/>
      <c r="AT20" s="178"/>
      <c r="AU20" s="179"/>
      <c r="AV20" s="179"/>
      <c r="AW20" s="175"/>
    </row>
    <row r="21" spans="1:49" ht="16.5" customHeight="1">
      <c r="A21" s="109"/>
      <c r="B21" s="112"/>
      <c r="C21" s="111">
        <v>4</v>
      </c>
      <c r="D21" s="112">
        <v>2</v>
      </c>
      <c r="E21" s="113"/>
      <c r="F21" s="110"/>
      <c r="G21" s="111">
        <f>L16</f>
        <v>2</v>
      </c>
      <c r="H21" s="112">
        <f>K16</f>
        <v>4</v>
      </c>
      <c r="I21" s="113"/>
      <c r="J21" s="164"/>
      <c r="K21" s="165"/>
      <c r="L21" s="165"/>
      <c r="M21" s="166"/>
      <c r="N21" s="110"/>
      <c r="O21" s="111">
        <v>4</v>
      </c>
      <c r="P21" s="112">
        <v>2</v>
      </c>
      <c r="Q21" s="113"/>
      <c r="R21" s="110"/>
      <c r="S21" s="111">
        <v>6</v>
      </c>
      <c r="T21" s="112">
        <v>0</v>
      </c>
      <c r="U21" s="113"/>
      <c r="V21" s="110"/>
      <c r="W21" s="111">
        <v>4</v>
      </c>
      <c r="X21" s="112">
        <v>2</v>
      </c>
      <c r="Y21" s="113"/>
      <c r="Z21" s="110"/>
      <c r="AA21" s="111">
        <v>6</v>
      </c>
      <c r="AB21" s="112">
        <f>AE16</f>
        <v>0</v>
      </c>
      <c r="AC21" s="113"/>
      <c r="AD21" s="101"/>
      <c r="AE21" s="102"/>
      <c r="AF21" s="119"/>
      <c r="AG21" s="104"/>
      <c r="AH21" s="114">
        <f>O21+S21+AA21+G21+C21+W21</f>
        <v>26</v>
      </c>
      <c r="AI21" s="106">
        <f>P21+T21+AB21+X21+H21+D21</f>
        <v>10</v>
      </c>
      <c r="AJ21" s="107"/>
      <c r="AK21" s="108"/>
      <c r="AL21" s="208">
        <v>2</v>
      </c>
      <c r="AO21" s="176"/>
      <c r="AP21" s="176"/>
      <c r="AQ21" s="177"/>
      <c r="AR21" s="177"/>
      <c r="AS21" s="178"/>
      <c r="AT21" s="178"/>
      <c r="AU21" s="179"/>
      <c r="AV21" s="179"/>
      <c r="AW21" s="181"/>
    </row>
    <row r="22" spans="1:49" ht="16.5" customHeight="1">
      <c r="A22" s="109" t="s">
        <v>46</v>
      </c>
      <c r="B22" s="99"/>
      <c r="C22" s="115">
        <v>8</v>
      </c>
      <c r="D22" s="115">
        <v>4</v>
      </c>
      <c r="E22" s="100"/>
      <c r="F22" s="110"/>
      <c r="G22" s="115">
        <f>L17</f>
        <v>4</v>
      </c>
      <c r="H22" s="115">
        <f>K17</f>
        <v>9</v>
      </c>
      <c r="I22" s="113"/>
      <c r="J22" s="164"/>
      <c r="K22" s="165"/>
      <c r="L22" s="165"/>
      <c r="M22" s="166"/>
      <c r="N22" s="110"/>
      <c r="O22" s="115">
        <v>8</v>
      </c>
      <c r="P22" s="115">
        <v>4</v>
      </c>
      <c r="Q22" s="113"/>
      <c r="R22" s="110"/>
      <c r="S22" s="115">
        <v>12</v>
      </c>
      <c r="T22" s="115">
        <v>1</v>
      </c>
      <c r="U22" s="113"/>
      <c r="V22" s="110"/>
      <c r="W22" s="115">
        <v>8</v>
      </c>
      <c r="X22" s="115">
        <v>4</v>
      </c>
      <c r="Y22" s="113"/>
      <c r="Z22" s="110"/>
      <c r="AA22" s="115">
        <v>12</v>
      </c>
      <c r="AB22" s="115">
        <f>AE17</f>
        <v>0</v>
      </c>
      <c r="AC22" s="113"/>
      <c r="AD22" s="101"/>
      <c r="AE22" s="102"/>
      <c r="AF22" s="119">
        <f>O22+S22+AA22+W22+G22+C22</f>
        <v>52</v>
      </c>
      <c r="AG22" s="104">
        <f>P22+T22+AB22+H22+X22+D22</f>
        <v>22</v>
      </c>
      <c r="AH22" s="209">
        <f>AH21-AI21</f>
        <v>16</v>
      </c>
      <c r="AI22" s="210"/>
      <c r="AJ22" s="211">
        <v>16</v>
      </c>
      <c r="AK22" s="212"/>
      <c r="AL22" s="208"/>
      <c r="AO22" s="176"/>
      <c r="AP22" s="176"/>
      <c r="AQ22" s="177"/>
      <c r="AR22" s="177"/>
      <c r="AS22" s="182"/>
      <c r="AT22" s="182"/>
      <c r="AU22" s="183"/>
      <c r="AV22" s="183"/>
      <c r="AW22" s="181"/>
    </row>
    <row r="23" spans="1:49" ht="16.5" customHeight="1">
      <c r="A23" s="109"/>
      <c r="B23" s="133"/>
      <c r="C23" s="116">
        <v>211</v>
      </c>
      <c r="D23" s="117">
        <v>183</v>
      </c>
      <c r="E23" s="100"/>
      <c r="F23" s="98"/>
      <c r="G23" s="116">
        <f>L18</f>
        <v>157</v>
      </c>
      <c r="H23" s="117">
        <f>K18</f>
        <v>253</v>
      </c>
      <c r="I23" s="100"/>
      <c r="J23" s="162"/>
      <c r="K23" s="162"/>
      <c r="L23" s="162"/>
      <c r="M23" s="163"/>
      <c r="N23" s="98"/>
      <c r="O23" s="116">
        <v>258</v>
      </c>
      <c r="P23" s="117">
        <v>207</v>
      </c>
      <c r="Q23" s="100"/>
      <c r="R23" s="98"/>
      <c r="S23" s="116">
        <v>271</v>
      </c>
      <c r="T23" s="117">
        <v>122</v>
      </c>
      <c r="U23" s="100"/>
      <c r="V23" s="98"/>
      <c r="W23" s="116">
        <v>219</v>
      </c>
      <c r="X23" s="117">
        <v>155</v>
      </c>
      <c r="Y23" s="100"/>
      <c r="Z23" s="98"/>
      <c r="AA23" s="116">
        <v>252</v>
      </c>
      <c r="AB23" s="117">
        <v>128</v>
      </c>
      <c r="AC23" s="100"/>
      <c r="AD23" s="118">
        <f>O23+S23+AA23+W23+G23+C23</f>
        <v>1368</v>
      </c>
      <c r="AE23" s="102">
        <f>P23+T23+AB23+X23+D23+H23</f>
        <v>1048</v>
      </c>
      <c r="AF23" s="213">
        <f>AF22-AG22</f>
        <v>30</v>
      </c>
      <c r="AG23" s="214"/>
      <c r="AH23" s="105"/>
      <c r="AI23" s="106"/>
      <c r="AJ23" s="107"/>
      <c r="AK23" s="108"/>
      <c r="AL23" s="208"/>
      <c r="AO23" s="176"/>
      <c r="AP23" s="176"/>
      <c r="AQ23" s="184"/>
      <c r="AR23" s="184"/>
      <c r="AS23" s="178"/>
      <c r="AT23" s="178"/>
      <c r="AU23" s="179"/>
      <c r="AV23" s="179"/>
      <c r="AW23" s="181"/>
    </row>
    <row r="24" spans="1:49" ht="16.5" customHeight="1">
      <c r="A24" s="120"/>
      <c r="B24" s="134"/>
      <c r="C24" s="134"/>
      <c r="D24" s="134"/>
      <c r="E24" s="135"/>
      <c r="F24" s="121"/>
      <c r="G24" s="122"/>
      <c r="H24" s="122"/>
      <c r="I24" s="123"/>
      <c r="J24" s="167"/>
      <c r="K24" s="167"/>
      <c r="L24" s="167"/>
      <c r="M24" s="168"/>
      <c r="N24" s="121"/>
      <c r="O24" s="122"/>
      <c r="P24" s="122"/>
      <c r="Q24" s="123"/>
      <c r="R24" s="121"/>
      <c r="S24" s="122"/>
      <c r="T24" s="122"/>
      <c r="U24" s="123"/>
      <c r="V24" s="121"/>
      <c r="W24" s="122"/>
      <c r="X24" s="122"/>
      <c r="Y24" s="123"/>
      <c r="Z24" s="121"/>
      <c r="AA24" s="122"/>
      <c r="AB24" s="122"/>
      <c r="AC24" s="123"/>
      <c r="AD24" s="216">
        <f>AD23-AE23</f>
        <v>320</v>
      </c>
      <c r="AE24" s="217"/>
      <c r="AF24" s="124"/>
      <c r="AG24" s="125"/>
      <c r="AH24" s="126"/>
      <c r="AI24" s="127"/>
      <c r="AJ24" s="128"/>
      <c r="AK24" s="129"/>
      <c r="AL24" s="130"/>
      <c r="AO24" s="185"/>
      <c r="AP24" s="185"/>
      <c r="AQ24" s="177"/>
      <c r="AR24" s="177"/>
      <c r="AS24" s="178"/>
      <c r="AT24" s="178"/>
      <c r="AU24" s="179"/>
      <c r="AV24" s="179"/>
      <c r="AW24" s="175"/>
    </row>
    <row r="25" spans="1:49" ht="16.5" customHeight="1">
      <c r="A25" s="109"/>
      <c r="B25" s="131"/>
      <c r="C25" s="131"/>
      <c r="D25" s="131"/>
      <c r="E25" s="132"/>
      <c r="F25" s="98"/>
      <c r="G25" s="99"/>
      <c r="H25" s="99"/>
      <c r="I25" s="100"/>
      <c r="J25" s="98"/>
      <c r="K25" s="99"/>
      <c r="L25" s="99"/>
      <c r="M25" s="100"/>
      <c r="N25" s="162"/>
      <c r="O25" s="162"/>
      <c r="P25" s="162"/>
      <c r="Q25" s="162"/>
      <c r="R25" s="186"/>
      <c r="S25" s="99"/>
      <c r="T25" s="99"/>
      <c r="U25" s="100"/>
      <c r="V25" s="98"/>
      <c r="W25" s="99"/>
      <c r="X25" s="99"/>
      <c r="Y25" s="99"/>
      <c r="Z25" s="98"/>
      <c r="AA25" s="99"/>
      <c r="AB25" s="99"/>
      <c r="AC25" s="100"/>
      <c r="AD25" s="101"/>
      <c r="AE25" s="102"/>
      <c r="AF25" s="119"/>
      <c r="AG25" s="104"/>
      <c r="AH25" s="105"/>
      <c r="AI25" s="106"/>
      <c r="AJ25" s="107"/>
      <c r="AK25" s="108"/>
      <c r="AL25" s="88"/>
      <c r="AO25" s="176"/>
      <c r="AP25" s="176"/>
      <c r="AQ25" s="177"/>
      <c r="AR25" s="177"/>
      <c r="AS25" s="178"/>
      <c r="AT25" s="178"/>
      <c r="AU25" s="179"/>
      <c r="AV25" s="179"/>
      <c r="AW25" s="175"/>
    </row>
    <row r="26" spans="1:49" ht="16.5" customHeight="1">
      <c r="A26" s="109" t="s">
        <v>47</v>
      </c>
      <c r="B26" s="112"/>
      <c r="C26" s="111">
        <f>P11</f>
        <v>3</v>
      </c>
      <c r="D26" s="112">
        <f>O11</f>
        <v>3</v>
      </c>
      <c r="E26" s="113"/>
      <c r="F26" s="110"/>
      <c r="G26" s="111">
        <f>P16</f>
        <v>1</v>
      </c>
      <c r="H26" s="112">
        <f>O16</f>
        <v>5</v>
      </c>
      <c r="I26" s="113"/>
      <c r="J26" s="110"/>
      <c r="K26" s="111">
        <f>P21</f>
        <v>2</v>
      </c>
      <c r="L26" s="112">
        <f>O21</f>
        <v>4</v>
      </c>
      <c r="M26" s="113"/>
      <c r="N26" s="164"/>
      <c r="O26" s="165"/>
      <c r="P26" s="165"/>
      <c r="Q26" s="164"/>
      <c r="R26" s="110"/>
      <c r="S26" s="111">
        <v>6</v>
      </c>
      <c r="T26" s="112">
        <v>0</v>
      </c>
      <c r="U26" s="113"/>
      <c r="V26" s="110"/>
      <c r="W26" s="111">
        <v>3</v>
      </c>
      <c r="X26" s="112">
        <v>3</v>
      </c>
      <c r="Y26" s="112"/>
      <c r="Z26" s="110"/>
      <c r="AA26" s="111">
        <v>5</v>
      </c>
      <c r="AB26" s="112">
        <v>1</v>
      </c>
      <c r="AC26" s="113"/>
      <c r="AD26" s="101"/>
      <c r="AE26" s="102"/>
      <c r="AF26" s="119"/>
      <c r="AG26" s="104"/>
      <c r="AH26" s="114">
        <f>O26+S26+W26+AA26+K26+G26+C26</f>
        <v>20</v>
      </c>
      <c r="AI26" s="106">
        <f>P26+T26+X26+D26+H26+L26+AB26</f>
        <v>16</v>
      </c>
      <c r="AJ26" s="107"/>
      <c r="AK26" s="108"/>
      <c r="AL26" s="208">
        <v>4</v>
      </c>
      <c r="AO26" s="176"/>
      <c r="AP26" s="176"/>
      <c r="AQ26" s="177"/>
      <c r="AR26" s="177"/>
      <c r="AS26" s="178"/>
      <c r="AT26" s="178"/>
      <c r="AU26" s="179"/>
      <c r="AV26" s="179"/>
      <c r="AW26" s="181"/>
    </row>
    <row r="27" spans="1:49" ht="16.5" customHeight="1">
      <c r="A27" s="109" t="s">
        <v>8</v>
      </c>
      <c r="B27" s="99"/>
      <c r="C27" s="115">
        <f>P12</f>
        <v>6</v>
      </c>
      <c r="D27" s="115">
        <f>O12</f>
        <v>7</v>
      </c>
      <c r="E27" s="100"/>
      <c r="F27" s="110"/>
      <c r="G27" s="115">
        <f>P17</f>
        <v>2</v>
      </c>
      <c r="H27" s="115">
        <f>O17</f>
        <v>11</v>
      </c>
      <c r="I27" s="113"/>
      <c r="J27" s="110"/>
      <c r="K27" s="115">
        <f>P22</f>
        <v>4</v>
      </c>
      <c r="L27" s="115">
        <f>O22</f>
        <v>8</v>
      </c>
      <c r="M27" s="113"/>
      <c r="N27" s="164"/>
      <c r="O27" s="165"/>
      <c r="P27" s="165"/>
      <c r="Q27" s="164"/>
      <c r="R27" s="110"/>
      <c r="S27" s="115">
        <v>12</v>
      </c>
      <c r="T27" s="115">
        <v>1</v>
      </c>
      <c r="U27" s="113"/>
      <c r="V27" s="110"/>
      <c r="W27" s="115">
        <v>6</v>
      </c>
      <c r="X27" s="115">
        <v>7</v>
      </c>
      <c r="Y27" s="112"/>
      <c r="Z27" s="110"/>
      <c r="AA27" s="115">
        <v>11</v>
      </c>
      <c r="AB27" s="115">
        <v>3</v>
      </c>
      <c r="AC27" s="113"/>
      <c r="AD27" s="101"/>
      <c r="AE27" s="102"/>
      <c r="AF27" s="119">
        <f>O27+S27+W27+K27+AA27+G27+C27</f>
        <v>41</v>
      </c>
      <c r="AG27" s="104">
        <f>P27+T27+X27+AB27+L27+H27+D27</f>
        <v>37</v>
      </c>
      <c r="AH27" s="209">
        <f>AH26-AI26</f>
        <v>4</v>
      </c>
      <c r="AI27" s="210"/>
      <c r="AJ27" s="211">
        <v>12</v>
      </c>
      <c r="AK27" s="212"/>
      <c r="AL27" s="208"/>
      <c r="AO27" s="176"/>
      <c r="AP27" s="176"/>
      <c r="AQ27" s="177"/>
      <c r="AR27" s="177"/>
      <c r="AS27" s="182"/>
      <c r="AT27" s="182"/>
      <c r="AU27" s="183"/>
      <c r="AV27" s="183"/>
      <c r="AW27" s="181"/>
    </row>
    <row r="28" spans="1:49" ht="16.5" customHeight="1">
      <c r="A28" s="109"/>
      <c r="B28" s="133"/>
      <c r="C28" s="116">
        <f>P13</f>
        <v>229</v>
      </c>
      <c r="D28" s="117">
        <f>O13</f>
        <v>234</v>
      </c>
      <c r="E28" s="100"/>
      <c r="F28" s="98"/>
      <c r="G28" s="116">
        <f>P18</f>
        <v>164</v>
      </c>
      <c r="H28" s="117">
        <f>O18</f>
        <v>260</v>
      </c>
      <c r="I28" s="100"/>
      <c r="J28" s="98"/>
      <c r="K28" s="116">
        <f>P23</f>
        <v>207</v>
      </c>
      <c r="L28" s="117">
        <f>O23</f>
        <v>258</v>
      </c>
      <c r="M28" s="100"/>
      <c r="N28" s="162"/>
      <c r="O28" s="162"/>
      <c r="P28" s="162"/>
      <c r="Q28" s="162"/>
      <c r="R28" s="98"/>
      <c r="S28" s="116">
        <v>270</v>
      </c>
      <c r="T28" s="117">
        <v>164</v>
      </c>
      <c r="U28" s="100"/>
      <c r="V28" s="98"/>
      <c r="W28" s="116">
        <v>199</v>
      </c>
      <c r="X28" s="117">
        <v>217</v>
      </c>
      <c r="Y28" s="99"/>
      <c r="Z28" s="98"/>
      <c r="AA28" s="116">
        <v>279</v>
      </c>
      <c r="AB28" s="117">
        <v>209</v>
      </c>
      <c r="AC28" s="100"/>
      <c r="AD28" s="118">
        <f>O28+S28+W28+AA28+K28+G28+C28</f>
        <v>1348</v>
      </c>
      <c r="AE28" s="102">
        <f>P28+T28+X28+AB28+L28+H28+D28</f>
        <v>1342</v>
      </c>
      <c r="AF28" s="213">
        <f>AF27-AG27</f>
        <v>4</v>
      </c>
      <c r="AG28" s="214"/>
      <c r="AH28" s="105"/>
      <c r="AI28" s="106"/>
      <c r="AJ28" s="107"/>
      <c r="AK28" s="108"/>
      <c r="AL28" s="208"/>
      <c r="AO28" s="176"/>
      <c r="AP28" s="176"/>
      <c r="AQ28" s="184"/>
      <c r="AR28" s="184"/>
      <c r="AS28" s="178"/>
      <c r="AT28" s="178"/>
      <c r="AU28" s="179"/>
      <c r="AV28" s="179"/>
      <c r="AW28" s="181"/>
    </row>
    <row r="29" spans="1:49" ht="16.5" customHeight="1" thickBot="1">
      <c r="A29" s="120"/>
      <c r="B29" s="134"/>
      <c r="C29" s="134"/>
      <c r="D29" s="134"/>
      <c r="E29" s="135"/>
      <c r="F29" s="121"/>
      <c r="G29" s="122"/>
      <c r="H29" s="122"/>
      <c r="I29" s="123"/>
      <c r="J29" s="121"/>
      <c r="K29" s="122"/>
      <c r="L29" s="122"/>
      <c r="M29" s="123"/>
      <c r="N29" s="187"/>
      <c r="O29" s="167"/>
      <c r="P29" s="167"/>
      <c r="Q29" s="167"/>
      <c r="R29" s="121"/>
      <c r="S29" s="122"/>
      <c r="T29" s="122"/>
      <c r="U29" s="123"/>
      <c r="V29" s="121"/>
      <c r="W29" s="122"/>
      <c r="X29" s="122"/>
      <c r="Y29" s="122"/>
      <c r="Z29" s="121"/>
      <c r="AA29" s="122"/>
      <c r="AB29" s="122"/>
      <c r="AC29" s="188"/>
      <c r="AD29" s="215">
        <f>AD28-AE28</f>
        <v>6</v>
      </c>
      <c r="AE29" s="205"/>
      <c r="AF29" s="139"/>
      <c r="AG29" s="140"/>
      <c r="AH29" s="141"/>
      <c r="AI29" s="142"/>
      <c r="AJ29" s="143"/>
      <c r="AK29" s="144"/>
      <c r="AL29" s="145"/>
      <c r="AO29" s="185"/>
      <c r="AP29" s="185"/>
      <c r="AQ29" s="177"/>
      <c r="AR29" s="177"/>
      <c r="AS29" s="178"/>
      <c r="AT29" s="178"/>
      <c r="AU29" s="179"/>
      <c r="AV29" s="179"/>
      <c r="AW29" s="175"/>
    </row>
    <row r="30" spans="1:49" ht="16.5" customHeight="1">
      <c r="A30" s="109"/>
      <c r="B30" s="99"/>
      <c r="C30" s="99"/>
      <c r="D30" s="99"/>
      <c r="E30" s="100"/>
      <c r="F30" s="98"/>
      <c r="G30" s="99"/>
      <c r="H30" s="99"/>
      <c r="I30" s="100"/>
      <c r="J30" s="98"/>
      <c r="K30" s="99"/>
      <c r="L30" s="99"/>
      <c r="M30" s="100"/>
      <c r="N30" s="98"/>
      <c r="O30" s="99"/>
      <c r="P30" s="99"/>
      <c r="Q30" s="100"/>
      <c r="R30" s="162"/>
      <c r="S30" s="162"/>
      <c r="T30" s="162"/>
      <c r="U30" s="163"/>
      <c r="V30" s="98"/>
      <c r="W30" s="99"/>
      <c r="X30" s="99"/>
      <c r="Y30" s="99"/>
      <c r="Z30" s="98"/>
      <c r="AA30" s="99"/>
      <c r="AB30" s="99"/>
      <c r="AC30" s="100"/>
      <c r="AD30" s="101"/>
      <c r="AE30" s="102"/>
      <c r="AF30" s="119"/>
      <c r="AG30" s="104"/>
      <c r="AH30" s="105"/>
      <c r="AI30" s="106"/>
      <c r="AJ30" s="107"/>
      <c r="AK30" s="108"/>
      <c r="AL30" s="88"/>
      <c r="AO30" s="176"/>
      <c r="AP30" s="176"/>
      <c r="AQ30" s="177"/>
      <c r="AR30" s="177"/>
      <c r="AS30" s="178"/>
      <c r="AT30" s="178"/>
      <c r="AU30" s="179"/>
      <c r="AV30" s="179"/>
      <c r="AW30" s="175"/>
    </row>
    <row r="31" spans="1:49" ht="16.5" customHeight="1">
      <c r="A31" s="109" t="s">
        <v>87</v>
      </c>
      <c r="B31" s="112"/>
      <c r="C31" s="111">
        <v>1</v>
      </c>
      <c r="D31" s="112">
        <v>5</v>
      </c>
      <c r="E31" s="113"/>
      <c r="F31" s="110"/>
      <c r="G31" s="111">
        <v>0</v>
      </c>
      <c r="H31" s="112">
        <v>6</v>
      </c>
      <c r="I31" s="113"/>
      <c r="J31" s="110"/>
      <c r="K31" s="111">
        <f>P26</f>
        <v>0</v>
      </c>
      <c r="L31" s="112">
        <v>6</v>
      </c>
      <c r="M31" s="113"/>
      <c r="N31" s="110"/>
      <c r="O31" s="111">
        <f>T26</f>
        <v>0</v>
      </c>
      <c r="P31" s="112">
        <f>S26</f>
        <v>6</v>
      </c>
      <c r="Q31" s="113"/>
      <c r="R31" s="164"/>
      <c r="S31" s="165"/>
      <c r="T31" s="165"/>
      <c r="U31" s="166"/>
      <c r="V31" s="110"/>
      <c r="W31" s="111">
        <v>1</v>
      </c>
      <c r="X31" s="112">
        <v>5</v>
      </c>
      <c r="Y31" s="112"/>
      <c r="Z31" s="110"/>
      <c r="AA31" s="111">
        <v>4</v>
      </c>
      <c r="AB31" s="112">
        <v>2</v>
      </c>
      <c r="AC31" s="113"/>
      <c r="AD31" s="101"/>
      <c r="AE31" s="102"/>
      <c r="AF31" s="119"/>
      <c r="AG31" s="104"/>
      <c r="AH31" s="114">
        <f>O31+S31+W31+AA31+K31+G31+C31</f>
        <v>6</v>
      </c>
      <c r="AI31" s="106">
        <f>P31+T31+X31+L31+AB31+H31+D31</f>
        <v>30</v>
      </c>
      <c r="AJ31" s="107"/>
      <c r="AK31" s="108"/>
      <c r="AL31" s="208">
        <v>6</v>
      </c>
      <c r="AO31" s="176"/>
      <c r="AP31" s="176"/>
      <c r="AQ31" s="177"/>
      <c r="AR31" s="177"/>
      <c r="AS31" s="178"/>
      <c r="AT31" s="178"/>
      <c r="AU31" s="179"/>
      <c r="AV31" s="179"/>
      <c r="AW31" s="181"/>
    </row>
    <row r="32" spans="1:49" ht="16.5" customHeight="1">
      <c r="A32" s="109" t="s">
        <v>88</v>
      </c>
      <c r="B32" s="99"/>
      <c r="C32" s="115">
        <v>3</v>
      </c>
      <c r="D32" s="115">
        <v>10</v>
      </c>
      <c r="E32" s="100"/>
      <c r="F32" s="110"/>
      <c r="G32" s="115">
        <v>0</v>
      </c>
      <c r="H32" s="115">
        <v>12</v>
      </c>
      <c r="I32" s="113"/>
      <c r="J32" s="110"/>
      <c r="K32" s="115">
        <v>1</v>
      </c>
      <c r="L32" s="115">
        <v>12</v>
      </c>
      <c r="M32" s="113"/>
      <c r="N32" s="110"/>
      <c r="O32" s="115">
        <f>T27</f>
        <v>1</v>
      </c>
      <c r="P32" s="115">
        <f>S27</f>
        <v>12</v>
      </c>
      <c r="Q32" s="113"/>
      <c r="R32" s="164"/>
      <c r="S32" s="165"/>
      <c r="T32" s="165"/>
      <c r="U32" s="166"/>
      <c r="V32" s="110"/>
      <c r="W32" s="115">
        <v>2</v>
      </c>
      <c r="X32" s="115">
        <v>10</v>
      </c>
      <c r="Y32" s="112"/>
      <c r="Z32" s="110"/>
      <c r="AA32" s="115">
        <v>8</v>
      </c>
      <c r="AB32" s="115">
        <v>5</v>
      </c>
      <c r="AC32" s="113"/>
      <c r="AD32" s="101"/>
      <c r="AE32" s="102"/>
      <c r="AF32" s="119">
        <f>O32+S32+W32+AA32+K32+G32+C32</f>
        <v>15</v>
      </c>
      <c r="AG32" s="104">
        <f>P32+T32+X32+AB32+L32+H32+D32</f>
        <v>61</v>
      </c>
      <c r="AH32" s="209">
        <f>AH31-AI31</f>
        <v>-24</v>
      </c>
      <c r="AI32" s="210"/>
      <c r="AJ32" s="211">
        <v>8</v>
      </c>
      <c r="AK32" s="212"/>
      <c r="AL32" s="208"/>
      <c r="AO32" s="176"/>
      <c r="AP32" s="176"/>
      <c r="AQ32" s="177"/>
      <c r="AR32" s="177"/>
      <c r="AS32" s="182"/>
      <c r="AT32" s="182"/>
      <c r="AU32" s="183"/>
      <c r="AV32" s="183"/>
      <c r="AW32" s="181"/>
    </row>
    <row r="33" spans="1:49" ht="16.5" customHeight="1">
      <c r="A33" s="109"/>
      <c r="B33" s="133"/>
      <c r="C33" s="116">
        <v>160</v>
      </c>
      <c r="D33" s="117">
        <v>251</v>
      </c>
      <c r="E33" s="100"/>
      <c r="F33" s="98"/>
      <c r="G33" s="116">
        <v>98</v>
      </c>
      <c r="H33" s="117">
        <v>252</v>
      </c>
      <c r="I33" s="100"/>
      <c r="J33" s="98"/>
      <c r="K33" s="116">
        <v>122</v>
      </c>
      <c r="L33" s="117">
        <v>271</v>
      </c>
      <c r="M33" s="100"/>
      <c r="N33" s="98"/>
      <c r="O33" s="116">
        <f>T28</f>
        <v>164</v>
      </c>
      <c r="P33" s="117">
        <f>S28</f>
        <v>270</v>
      </c>
      <c r="Q33" s="100"/>
      <c r="R33" s="162"/>
      <c r="S33" s="162"/>
      <c r="T33" s="162"/>
      <c r="U33" s="163"/>
      <c r="V33" s="98"/>
      <c r="W33" s="116">
        <v>138</v>
      </c>
      <c r="X33" s="117">
        <v>230</v>
      </c>
      <c r="Y33" s="99"/>
      <c r="Z33" s="98"/>
      <c r="AA33" s="116">
        <v>233</v>
      </c>
      <c r="AB33" s="117">
        <v>223</v>
      </c>
      <c r="AC33" s="100"/>
      <c r="AD33" s="118">
        <f>O33+S33+W33+AA33+K33+G33+C33</f>
        <v>915</v>
      </c>
      <c r="AE33" s="102">
        <f>P33+T33+X33+AB33+L33+H33+D33</f>
        <v>1497</v>
      </c>
      <c r="AF33" s="213">
        <f>AF32-AG32</f>
        <v>-46</v>
      </c>
      <c r="AG33" s="214"/>
      <c r="AH33" s="105"/>
      <c r="AI33" s="106"/>
      <c r="AJ33" s="107"/>
      <c r="AK33" s="108"/>
      <c r="AL33" s="208"/>
      <c r="AO33" s="176"/>
      <c r="AP33" s="176"/>
      <c r="AQ33" s="184"/>
      <c r="AR33" s="184"/>
      <c r="AS33" s="178"/>
      <c r="AT33" s="178"/>
      <c r="AU33" s="179"/>
      <c r="AV33" s="179"/>
      <c r="AW33" s="181"/>
    </row>
    <row r="34" spans="1:49" ht="16.5" customHeight="1" thickBot="1">
      <c r="A34" s="120"/>
      <c r="B34" s="134"/>
      <c r="C34" s="134"/>
      <c r="D34" s="134"/>
      <c r="E34" s="135"/>
      <c r="F34" s="121"/>
      <c r="G34" s="122"/>
      <c r="H34" s="122"/>
      <c r="I34" s="123"/>
      <c r="J34" s="121"/>
      <c r="K34" s="122"/>
      <c r="L34" s="122"/>
      <c r="M34" s="123"/>
      <c r="N34" s="121"/>
      <c r="O34" s="122"/>
      <c r="P34" s="122"/>
      <c r="Q34" s="123"/>
      <c r="R34" s="167"/>
      <c r="S34" s="167"/>
      <c r="T34" s="167"/>
      <c r="U34" s="168"/>
      <c r="V34" s="121"/>
      <c r="W34" s="122"/>
      <c r="X34" s="122"/>
      <c r="Y34" s="122"/>
      <c r="Z34" s="121"/>
      <c r="AA34" s="122"/>
      <c r="AB34" s="122"/>
      <c r="AC34" s="188"/>
      <c r="AD34" s="215">
        <f>AD33-AE33</f>
        <v>-582</v>
      </c>
      <c r="AE34" s="205"/>
      <c r="AF34" s="139"/>
      <c r="AG34" s="140"/>
      <c r="AH34" s="141"/>
      <c r="AI34" s="142"/>
      <c r="AJ34" s="143"/>
      <c r="AK34" s="144"/>
      <c r="AL34" s="145"/>
      <c r="AO34" s="185"/>
      <c r="AP34" s="185"/>
      <c r="AQ34" s="177"/>
      <c r="AR34" s="177"/>
      <c r="AS34" s="178"/>
      <c r="AT34" s="178"/>
      <c r="AU34" s="179"/>
      <c r="AV34" s="179"/>
      <c r="AW34" s="175"/>
    </row>
    <row r="35" spans="1:49" ht="16.5" customHeight="1">
      <c r="A35" s="109"/>
      <c r="B35" s="99"/>
      <c r="C35" s="99"/>
      <c r="D35" s="99"/>
      <c r="E35" s="100"/>
      <c r="F35" s="98"/>
      <c r="G35" s="99"/>
      <c r="H35" s="99"/>
      <c r="I35" s="100"/>
      <c r="J35" s="98"/>
      <c r="K35" s="99"/>
      <c r="L35" s="99"/>
      <c r="M35" s="100"/>
      <c r="N35" s="98"/>
      <c r="O35" s="99"/>
      <c r="P35" s="99"/>
      <c r="Q35" s="100"/>
      <c r="R35" s="98"/>
      <c r="S35" s="99"/>
      <c r="T35" s="99"/>
      <c r="U35" s="100"/>
      <c r="V35" s="162"/>
      <c r="W35" s="162"/>
      <c r="X35" s="162"/>
      <c r="Y35" s="163"/>
      <c r="Z35" s="98"/>
      <c r="AA35" s="99"/>
      <c r="AB35" s="99"/>
      <c r="AC35" s="100"/>
      <c r="AD35" s="101"/>
      <c r="AE35" s="102"/>
      <c r="AF35" s="119"/>
      <c r="AG35" s="104"/>
      <c r="AH35" s="105"/>
      <c r="AI35" s="106"/>
      <c r="AJ35" s="107"/>
      <c r="AK35" s="108"/>
      <c r="AL35" s="88"/>
      <c r="AO35" s="176"/>
      <c r="AP35" s="176"/>
      <c r="AQ35" s="177"/>
      <c r="AR35" s="177"/>
      <c r="AS35" s="178"/>
      <c r="AT35" s="178"/>
      <c r="AU35" s="179"/>
      <c r="AV35" s="179"/>
      <c r="AW35" s="175"/>
    </row>
    <row r="36" spans="1:49" ht="16.5" customHeight="1">
      <c r="A36" s="109"/>
      <c r="B36" s="112"/>
      <c r="C36" s="111">
        <f>P21</f>
        <v>2</v>
      </c>
      <c r="D36" s="112">
        <f>O21</f>
        <v>4</v>
      </c>
      <c r="E36" s="113"/>
      <c r="F36" s="110"/>
      <c r="G36" s="111">
        <f>P26</f>
        <v>0</v>
      </c>
      <c r="H36" s="112">
        <v>6</v>
      </c>
      <c r="I36" s="113"/>
      <c r="J36" s="110"/>
      <c r="K36" s="111">
        <v>2</v>
      </c>
      <c r="L36" s="112">
        <v>4</v>
      </c>
      <c r="M36" s="113"/>
      <c r="N36" s="110"/>
      <c r="O36" s="111">
        <v>3</v>
      </c>
      <c r="P36" s="112">
        <v>3</v>
      </c>
      <c r="Q36" s="113"/>
      <c r="R36" s="110"/>
      <c r="S36" s="111">
        <f>X31</f>
        <v>5</v>
      </c>
      <c r="T36" s="112">
        <f>W31</f>
        <v>1</v>
      </c>
      <c r="U36" s="113"/>
      <c r="V36" s="164"/>
      <c r="W36" s="165"/>
      <c r="X36" s="165"/>
      <c r="Y36" s="166"/>
      <c r="Z36" s="110"/>
      <c r="AA36" s="111">
        <v>4</v>
      </c>
      <c r="AB36" s="112">
        <v>2</v>
      </c>
      <c r="AC36" s="113"/>
      <c r="AD36" s="101"/>
      <c r="AE36" s="102"/>
      <c r="AF36" s="119"/>
      <c r="AG36" s="104"/>
      <c r="AH36" s="114">
        <f>O36+S36+W36+AA36+K36+G36+C36</f>
        <v>16</v>
      </c>
      <c r="AI36" s="106">
        <f>P36+T36+X36+D36+H36+L36+AB36</f>
        <v>20</v>
      </c>
      <c r="AJ36" s="107"/>
      <c r="AK36" s="108"/>
      <c r="AL36" s="208">
        <v>5</v>
      </c>
      <c r="AO36" s="176"/>
      <c r="AP36" s="176"/>
      <c r="AQ36" s="177"/>
      <c r="AR36" s="177"/>
      <c r="AS36" s="178"/>
      <c r="AT36" s="178"/>
      <c r="AU36" s="179"/>
      <c r="AV36" s="179"/>
      <c r="AW36" s="181"/>
    </row>
    <row r="37" spans="1:49" ht="16.5" customHeight="1">
      <c r="A37" s="109" t="s">
        <v>89</v>
      </c>
      <c r="B37" s="99"/>
      <c r="C37" s="115">
        <f>P22</f>
        <v>4</v>
      </c>
      <c r="D37" s="115">
        <f>O22</f>
        <v>8</v>
      </c>
      <c r="E37" s="100"/>
      <c r="F37" s="110"/>
      <c r="G37" s="115">
        <v>1</v>
      </c>
      <c r="H37" s="115">
        <v>12</v>
      </c>
      <c r="I37" s="113"/>
      <c r="J37" s="110"/>
      <c r="K37" s="115">
        <v>4</v>
      </c>
      <c r="L37" s="115">
        <v>8</v>
      </c>
      <c r="M37" s="113"/>
      <c r="N37" s="110"/>
      <c r="O37" s="115">
        <v>7</v>
      </c>
      <c r="P37" s="115">
        <v>6</v>
      </c>
      <c r="Q37" s="113"/>
      <c r="R37" s="110"/>
      <c r="S37" s="115">
        <f>X32</f>
        <v>10</v>
      </c>
      <c r="T37" s="115">
        <f>W32</f>
        <v>2</v>
      </c>
      <c r="U37" s="113"/>
      <c r="V37" s="164"/>
      <c r="W37" s="165"/>
      <c r="X37" s="165"/>
      <c r="Y37" s="166"/>
      <c r="Z37" s="110"/>
      <c r="AA37" s="115">
        <v>9</v>
      </c>
      <c r="AB37" s="115">
        <v>4</v>
      </c>
      <c r="AC37" s="113"/>
      <c r="AD37" s="101"/>
      <c r="AE37" s="102"/>
      <c r="AF37" s="119">
        <f>O37+S37+W37+AA37+K37+G37+C37</f>
        <v>35</v>
      </c>
      <c r="AG37" s="104">
        <f>P37+T37+X37+D37+H37+L37+AB37</f>
        <v>40</v>
      </c>
      <c r="AH37" s="209">
        <f>AH36-AI36</f>
        <v>-4</v>
      </c>
      <c r="AI37" s="210"/>
      <c r="AJ37" s="211">
        <v>11</v>
      </c>
      <c r="AK37" s="212"/>
      <c r="AL37" s="208"/>
      <c r="AO37" s="176"/>
      <c r="AP37" s="176"/>
      <c r="AQ37" s="177"/>
      <c r="AR37" s="177"/>
      <c r="AS37" s="182"/>
      <c r="AT37" s="182"/>
      <c r="AU37" s="183"/>
      <c r="AV37" s="183"/>
      <c r="AW37" s="181"/>
    </row>
    <row r="38" spans="1:49" ht="16.5" customHeight="1">
      <c r="A38" s="109"/>
      <c r="B38" s="133"/>
      <c r="C38" s="116">
        <f>P23</f>
        <v>207</v>
      </c>
      <c r="D38" s="117">
        <f>O23</f>
        <v>258</v>
      </c>
      <c r="E38" s="100"/>
      <c r="F38" s="98"/>
      <c r="G38" s="116">
        <v>154</v>
      </c>
      <c r="H38" s="117">
        <v>268</v>
      </c>
      <c r="I38" s="100"/>
      <c r="J38" s="98"/>
      <c r="K38" s="116">
        <v>155</v>
      </c>
      <c r="L38" s="117">
        <v>219</v>
      </c>
      <c r="M38" s="100"/>
      <c r="N38" s="98"/>
      <c r="O38" s="116">
        <v>217</v>
      </c>
      <c r="P38" s="117">
        <v>199</v>
      </c>
      <c r="Q38" s="100"/>
      <c r="R38" s="98"/>
      <c r="S38" s="116">
        <f>X33</f>
        <v>230</v>
      </c>
      <c r="T38" s="117">
        <f>W33</f>
        <v>138</v>
      </c>
      <c r="U38" s="100"/>
      <c r="V38" s="162"/>
      <c r="W38" s="162"/>
      <c r="X38" s="162"/>
      <c r="Y38" s="163"/>
      <c r="Z38" s="98"/>
      <c r="AA38" s="116">
        <v>240</v>
      </c>
      <c r="AB38" s="117">
        <v>175</v>
      </c>
      <c r="AC38" s="100"/>
      <c r="AD38" s="118">
        <f>O38+S38+W38+AA38+K38+G38+C38</f>
        <v>1203</v>
      </c>
      <c r="AE38" s="102">
        <f>P38+T38+X38+L38+H38+D38+AB38</f>
        <v>1257</v>
      </c>
      <c r="AF38" s="213">
        <f>AF37-AG37</f>
        <v>-5</v>
      </c>
      <c r="AG38" s="214"/>
      <c r="AH38" s="105"/>
      <c r="AI38" s="106"/>
      <c r="AJ38" s="107"/>
      <c r="AK38" s="108"/>
      <c r="AL38" s="208"/>
      <c r="AO38" s="176"/>
      <c r="AP38" s="176"/>
      <c r="AQ38" s="184"/>
      <c r="AR38" s="184"/>
      <c r="AS38" s="178"/>
      <c r="AT38" s="178"/>
      <c r="AU38" s="179"/>
      <c r="AV38" s="179"/>
      <c r="AW38" s="181"/>
    </row>
    <row r="39" spans="1:49" ht="16.5" customHeight="1" thickBot="1">
      <c r="A39" s="120"/>
      <c r="B39" s="134"/>
      <c r="C39" s="134"/>
      <c r="D39" s="134"/>
      <c r="E39" s="135"/>
      <c r="F39" s="121"/>
      <c r="G39" s="122"/>
      <c r="H39" s="122"/>
      <c r="I39" s="123"/>
      <c r="J39" s="121"/>
      <c r="K39" s="122"/>
      <c r="L39" s="122"/>
      <c r="M39" s="123"/>
      <c r="N39" s="121"/>
      <c r="O39" s="122"/>
      <c r="P39" s="122"/>
      <c r="Q39" s="123"/>
      <c r="R39" s="121"/>
      <c r="S39" s="122"/>
      <c r="T39" s="122"/>
      <c r="U39" s="123"/>
      <c r="V39" s="167"/>
      <c r="W39" s="167"/>
      <c r="X39" s="167"/>
      <c r="Y39" s="168"/>
      <c r="Z39" s="121"/>
      <c r="AA39" s="122"/>
      <c r="AB39" s="122"/>
      <c r="AC39" s="188"/>
      <c r="AD39" s="215">
        <f>AD38-AE38</f>
        <v>-54</v>
      </c>
      <c r="AE39" s="205"/>
      <c r="AF39" s="139"/>
      <c r="AG39" s="140"/>
      <c r="AH39" s="141"/>
      <c r="AI39" s="142"/>
      <c r="AJ39" s="143"/>
      <c r="AK39" s="144"/>
      <c r="AL39" s="145"/>
      <c r="AO39" s="185"/>
      <c r="AP39" s="185"/>
      <c r="AQ39" s="177"/>
      <c r="AR39" s="177"/>
      <c r="AS39" s="178"/>
      <c r="AT39" s="178"/>
      <c r="AU39" s="179"/>
      <c r="AV39" s="179"/>
      <c r="AW39" s="175"/>
    </row>
    <row r="40" spans="1:49" ht="16.5" customHeight="1">
      <c r="A40" s="109"/>
      <c r="B40" s="99"/>
      <c r="C40" s="99"/>
      <c r="D40" s="99"/>
      <c r="E40" s="100"/>
      <c r="F40" s="98"/>
      <c r="G40" s="99"/>
      <c r="H40" s="99"/>
      <c r="I40" s="100"/>
      <c r="J40" s="98"/>
      <c r="K40" s="99"/>
      <c r="L40" s="99"/>
      <c r="M40" s="100"/>
      <c r="N40" s="98"/>
      <c r="O40" s="99"/>
      <c r="P40" s="99"/>
      <c r="Q40" s="100"/>
      <c r="R40" s="98"/>
      <c r="S40" s="99"/>
      <c r="T40" s="99"/>
      <c r="U40" s="100"/>
      <c r="V40" s="98"/>
      <c r="W40" s="99"/>
      <c r="X40" s="99"/>
      <c r="Y40" s="99"/>
      <c r="Z40" s="193"/>
      <c r="AA40" s="189"/>
      <c r="AB40" s="189"/>
      <c r="AC40" s="190"/>
      <c r="AD40" s="172"/>
      <c r="AE40" s="102"/>
      <c r="AF40" s="119"/>
      <c r="AG40" s="104"/>
      <c r="AH40" s="105"/>
      <c r="AI40" s="106"/>
      <c r="AJ40" s="107"/>
      <c r="AK40" s="108"/>
      <c r="AL40" s="88"/>
      <c r="AO40" s="176"/>
      <c r="AP40" s="176"/>
      <c r="AQ40" s="177"/>
      <c r="AR40" s="177"/>
      <c r="AS40" s="178"/>
      <c r="AT40" s="178"/>
      <c r="AU40" s="179"/>
      <c r="AV40" s="179"/>
      <c r="AW40" s="175"/>
    </row>
    <row r="41" spans="1:49" ht="16.5" customHeight="1">
      <c r="A41" s="109"/>
      <c r="B41" s="112"/>
      <c r="C41" s="111">
        <f>P26</f>
        <v>0</v>
      </c>
      <c r="D41" s="112">
        <v>6</v>
      </c>
      <c r="E41" s="113"/>
      <c r="F41" s="110"/>
      <c r="G41" s="111">
        <v>1</v>
      </c>
      <c r="H41" s="112">
        <v>5</v>
      </c>
      <c r="I41" s="113"/>
      <c r="J41" s="110"/>
      <c r="K41" s="111">
        <f>P36</f>
        <v>3</v>
      </c>
      <c r="L41" s="112">
        <v>6</v>
      </c>
      <c r="M41" s="113"/>
      <c r="N41" s="110"/>
      <c r="O41" s="111">
        <f>T36</f>
        <v>1</v>
      </c>
      <c r="P41" s="112">
        <f>S36</f>
        <v>5</v>
      </c>
      <c r="Q41" s="113"/>
      <c r="R41" s="110"/>
      <c r="S41" s="111">
        <v>2</v>
      </c>
      <c r="T41" s="112">
        <v>4</v>
      </c>
      <c r="U41" s="113"/>
      <c r="V41" s="110"/>
      <c r="W41" s="111">
        <f>AB36</f>
        <v>2</v>
      </c>
      <c r="X41" s="112">
        <f>AA36</f>
        <v>4</v>
      </c>
      <c r="Y41" s="112"/>
      <c r="Z41" s="194"/>
      <c r="AA41" s="165"/>
      <c r="AB41" s="165"/>
      <c r="AC41" s="191"/>
      <c r="AD41" s="172"/>
      <c r="AE41" s="102"/>
      <c r="AF41" s="119"/>
      <c r="AG41" s="104"/>
      <c r="AH41" s="114">
        <f>O41+S41+W41+K41+G41+C41</f>
        <v>9</v>
      </c>
      <c r="AI41" s="106">
        <f>P41+T41+X41+L41+H41+D41</f>
        <v>30</v>
      </c>
      <c r="AJ41" s="107"/>
      <c r="AK41" s="108"/>
      <c r="AL41" s="208">
        <v>7</v>
      </c>
      <c r="AO41" s="176"/>
      <c r="AP41" s="176"/>
      <c r="AQ41" s="177"/>
      <c r="AR41" s="177"/>
      <c r="AS41" s="178"/>
      <c r="AT41" s="178"/>
      <c r="AU41" s="179"/>
      <c r="AV41" s="179"/>
      <c r="AW41" s="181"/>
    </row>
    <row r="42" spans="1:49" ht="16.5" customHeight="1">
      <c r="A42" s="109" t="s">
        <v>48</v>
      </c>
      <c r="B42" s="99"/>
      <c r="C42" s="115">
        <v>2</v>
      </c>
      <c r="D42" s="115">
        <v>12</v>
      </c>
      <c r="E42" s="100"/>
      <c r="F42" s="110"/>
      <c r="G42" s="115">
        <v>2</v>
      </c>
      <c r="H42" s="115">
        <v>10</v>
      </c>
      <c r="I42" s="113"/>
      <c r="J42" s="110"/>
      <c r="K42" s="115">
        <f>P37</f>
        <v>6</v>
      </c>
      <c r="L42" s="115">
        <v>12</v>
      </c>
      <c r="M42" s="113"/>
      <c r="N42" s="110"/>
      <c r="O42" s="115">
        <v>3</v>
      </c>
      <c r="P42" s="115">
        <v>11</v>
      </c>
      <c r="Q42" s="113"/>
      <c r="R42" s="110"/>
      <c r="S42" s="115">
        <v>5</v>
      </c>
      <c r="T42" s="115">
        <v>8</v>
      </c>
      <c r="U42" s="113"/>
      <c r="V42" s="110"/>
      <c r="W42" s="115">
        <f>AB37</f>
        <v>4</v>
      </c>
      <c r="X42" s="115">
        <f>AA37</f>
        <v>9</v>
      </c>
      <c r="Y42" s="112"/>
      <c r="Z42" s="194"/>
      <c r="AA42" s="165"/>
      <c r="AB42" s="165"/>
      <c r="AC42" s="191"/>
      <c r="AD42" s="172"/>
      <c r="AE42" s="102"/>
      <c r="AF42" s="119">
        <f>O42+S42+W42+K42+G42+C42</f>
        <v>22</v>
      </c>
      <c r="AG42" s="104">
        <f>P42+T42+X42+L42+H42+D42</f>
        <v>62</v>
      </c>
      <c r="AH42" s="209">
        <f>AH41-AI41</f>
        <v>-21</v>
      </c>
      <c r="AI42" s="210"/>
      <c r="AJ42" s="211">
        <v>6</v>
      </c>
      <c r="AK42" s="212"/>
      <c r="AL42" s="208"/>
      <c r="AO42" s="176"/>
      <c r="AP42" s="176"/>
      <c r="AQ42" s="177"/>
      <c r="AR42" s="177"/>
      <c r="AS42" s="182"/>
      <c r="AT42" s="182"/>
      <c r="AU42" s="183"/>
      <c r="AV42" s="183"/>
      <c r="AW42" s="181"/>
    </row>
    <row r="43" spans="1:49" ht="16.5" customHeight="1">
      <c r="A43" s="109"/>
      <c r="B43" s="133"/>
      <c r="C43" s="116">
        <v>191</v>
      </c>
      <c r="D43" s="117">
        <v>282</v>
      </c>
      <c r="E43" s="100"/>
      <c r="F43" s="98"/>
      <c r="G43" s="116">
        <v>98</v>
      </c>
      <c r="H43" s="117">
        <v>237</v>
      </c>
      <c r="I43" s="100"/>
      <c r="J43" s="98"/>
      <c r="K43" s="116">
        <v>128</v>
      </c>
      <c r="L43" s="117">
        <v>252</v>
      </c>
      <c r="M43" s="100"/>
      <c r="N43" s="98"/>
      <c r="O43" s="116">
        <v>209</v>
      </c>
      <c r="P43" s="117">
        <v>279</v>
      </c>
      <c r="Q43" s="100"/>
      <c r="R43" s="98"/>
      <c r="S43" s="116">
        <v>223</v>
      </c>
      <c r="T43" s="117">
        <v>233</v>
      </c>
      <c r="U43" s="100"/>
      <c r="V43" s="98"/>
      <c r="W43" s="116">
        <f>AB38</f>
        <v>175</v>
      </c>
      <c r="X43" s="117">
        <f>AA38</f>
        <v>240</v>
      </c>
      <c r="Y43" s="99"/>
      <c r="Z43" s="195"/>
      <c r="AA43" s="162"/>
      <c r="AB43" s="162"/>
      <c r="AC43" s="192"/>
      <c r="AD43" s="102">
        <f>O43+S43+W43+K43+G43+C43</f>
        <v>1024</v>
      </c>
      <c r="AE43" s="102">
        <f>P43+T43+X43+L43+H43+D43</f>
        <v>1523</v>
      </c>
      <c r="AF43" s="213">
        <f>AF42-AG42</f>
        <v>-40</v>
      </c>
      <c r="AG43" s="214"/>
      <c r="AH43" s="105"/>
      <c r="AI43" s="106"/>
      <c r="AJ43" s="107"/>
      <c r="AK43" s="108"/>
      <c r="AL43" s="208"/>
      <c r="AO43" s="176"/>
      <c r="AP43" s="176"/>
      <c r="AQ43" s="184"/>
      <c r="AR43" s="184"/>
      <c r="AS43" s="178"/>
      <c r="AT43" s="178"/>
      <c r="AU43" s="179"/>
      <c r="AV43" s="179"/>
      <c r="AW43" s="181"/>
    </row>
    <row r="44" spans="1:49" ht="16.5" customHeight="1" thickBot="1">
      <c r="A44" s="136"/>
      <c r="B44" s="137"/>
      <c r="C44" s="137"/>
      <c r="D44" s="137"/>
      <c r="E44" s="138"/>
      <c r="F44" s="147"/>
      <c r="G44" s="148"/>
      <c r="H44" s="148"/>
      <c r="I44" s="149"/>
      <c r="J44" s="147"/>
      <c r="K44" s="148"/>
      <c r="L44" s="148"/>
      <c r="M44" s="149"/>
      <c r="N44" s="147"/>
      <c r="O44" s="148"/>
      <c r="P44" s="148"/>
      <c r="Q44" s="149"/>
      <c r="R44" s="147"/>
      <c r="S44" s="148"/>
      <c r="T44" s="148"/>
      <c r="U44" s="149"/>
      <c r="V44" s="147"/>
      <c r="W44" s="148"/>
      <c r="X44" s="148"/>
      <c r="Y44" s="148"/>
      <c r="Z44" s="169"/>
      <c r="AA44" s="170"/>
      <c r="AB44" s="170"/>
      <c r="AC44" s="171"/>
      <c r="AD44" s="204">
        <f>AD43-AE43</f>
        <v>-499</v>
      </c>
      <c r="AE44" s="205"/>
      <c r="AF44" s="139"/>
      <c r="AG44" s="140"/>
      <c r="AH44" s="141"/>
      <c r="AI44" s="142"/>
      <c r="AJ44" s="143"/>
      <c r="AK44" s="144"/>
      <c r="AL44" s="145"/>
      <c r="AO44" s="185"/>
      <c r="AP44" s="185"/>
      <c r="AQ44" s="177"/>
      <c r="AR44" s="177"/>
      <c r="AS44" s="178"/>
      <c r="AT44" s="178"/>
      <c r="AU44" s="179"/>
      <c r="AV44" s="179"/>
      <c r="AW44" s="175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28" ht="16.5" customHeight="1">
      <c r="B47" s="2"/>
      <c r="C47" s="206" t="s">
        <v>52</v>
      </c>
      <c r="D47" s="206"/>
      <c r="E47" s="2"/>
      <c r="G47" s="206" t="s">
        <v>57</v>
      </c>
      <c r="H47" s="206"/>
      <c r="K47" s="206" t="s">
        <v>67</v>
      </c>
      <c r="L47" s="206"/>
      <c r="O47" s="206" t="s">
        <v>68</v>
      </c>
      <c r="P47" s="206"/>
      <c r="S47" s="206" t="s">
        <v>73</v>
      </c>
      <c r="T47" s="206"/>
      <c r="W47" s="206" t="s">
        <v>78</v>
      </c>
      <c r="X47" s="206"/>
      <c r="AA47" s="206" t="s">
        <v>83</v>
      </c>
      <c r="AB47" s="206"/>
    </row>
    <row r="48" spans="2:29" ht="16.5" customHeight="1">
      <c r="B48" s="2"/>
      <c r="C48" s="207" t="s">
        <v>53</v>
      </c>
      <c r="D48" s="207"/>
      <c r="E48" s="197"/>
      <c r="F48" s="151"/>
      <c r="G48" s="207" t="s">
        <v>59</v>
      </c>
      <c r="H48" s="207"/>
      <c r="I48" s="151"/>
      <c r="J48" s="151"/>
      <c r="K48" s="207" t="s">
        <v>63</v>
      </c>
      <c r="L48" s="207"/>
      <c r="M48" s="151"/>
      <c r="N48" s="151"/>
      <c r="O48" s="207" t="s">
        <v>69</v>
      </c>
      <c r="P48" s="207"/>
      <c r="Q48" s="151"/>
      <c r="R48" s="151"/>
      <c r="S48" s="207" t="s">
        <v>74</v>
      </c>
      <c r="T48" s="207"/>
      <c r="U48" s="151"/>
      <c r="V48" s="151"/>
      <c r="W48" s="207" t="s">
        <v>79</v>
      </c>
      <c r="X48" s="207"/>
      <c r="Y48" s="151"/>
      <c r="Z48" s="151"/>
      <c r="AA48" s="207" t="s">
        <v>58</v>
      </c>
      <c r="AB48" s="207"/>
      <c r="AC48" s="151"/>
    </row>
    <row r="49" spans="2:29" ht="16.5" customHeight="1">
      <c r="B49" s="2"/>
      <c r="C49" s="207" t="s">
        <v>54</v>
      </c>
      <c r="D49" s="207"/>
      <c r="E49" s="197"/>
      <c r="F49" s="151"/>
      <c r="G49" s="207" t="s">
        <v>60</v>
      </c>
      <c r="H49" s="207"/>
      <c r="I49" s="151"/>
      <c r="J49" s="151"/>
      <c r="K49" s="207" t="s">
        <v>64</v>
      </c>
      <c r="L49" s="207"/>
      <c r="M49" s="151"/>
      <c r="N49" s="151"/>
      <c r="O49" s="207" t="s">
        <v>70</v>
      </c>
      <c r="P49" s="207"/>
      <c r="Q49" s="151"/>
      <c r="R49" s="151"/>
      <c r="S49" s="207" t="s">
        <v>75</v>
      </c>
      <c r="T49" s="207"/>
      <c r="U49" s="151"/>
      <c r="V49" s="151"/>
      <c r="W49" s="207" t="s">
        <v>80</v>
      </c>
      <c r="X49" s="207"/>
      <c r="Y49" s="151"/>
      <c r="Z49" s="151"/>
      <c r="AA49" s="207" t="s">
        <v>84</v>
      </c>
      <c r="AB49" s="207"/>
      <c r="AC49" s="151"/>
    </row>
    <row r="50" spans="2:29" ht="16.5" customHeight="1">
      <c r="B50" s="2"/>
      <c r="C50" s="207" t="s">
        <v>55</v>
      </c>
      <c r="D50" s="207"/>
      <c r="E50" s="197"/>
      <c r="F50" s="151"/>
      <c r="G50" s="207" t="s">
        <v>61</v>
      </c>
      <c r="H50" s="207"/>
      <c r="I50" s="151"/>
      <c r="J50" s="151"/>
      <c r="K50" s="207" t="s">
        <v>65</v>
      </c>
      <c r="L50" s="207"/>
      <c r="M50" s="151"/>
      <c r="N50" s="151"/>
      <c r="O50" s="207" t="s">
        <v>71</v>
      </c>
      <c r="P50" s="207"/>
      <c r="Q50" s="151"/>
      <c r="R50" s="151"/>
      <c r="S50" s="207" t="s">
        <v>76</v>
      </c>
      <c r="T50" s="207"/>
      <c r="U50" s="151"/>
      <c r="V50" s="151"/>
      <c r="W50" s="207" t="s">
        <v>82</v>
      </c>
      <c r="X50" s="207"/>
      <c r="Y50" s="151"/>
      <c r="Z50" s="151"/>
      <c r="AA50" s="207" t="s">
        <v>85</v>
      </c>
      <c r="AB50" s="207"/>
      <c r="AC50" s="151"/>
    </row>
    <row r="51" spans="2:29" ht="16.5" customHeight="1">
      <c r="B51" s="2"/>
      <c r="C51" s="207" t="s">
        <v>56</v>
      </c>
      <c r="D51" s="207"/>
      <c r="E51" s="197"/>
      <c r="F51" s="151"/>
      <c r="G51" s="207" t="s">
        <v>62</v>
      </c>
      <c r="H51" s="207"/>
      <c r="I51" s="151"/>
      <c r="J51" s="151"/>
      <c r="K51" s="207" t="s">
        <v>66</v>
      </c>
      <c r="L51" s="207"/>
      <c r="M51" s="151"/>
      <c r="N51" s="151"/>
      <c r="O51" s="207" t="s">
        <v>72</v>
      </c>
      <c r="P51" s="207"/>
      <c r="Q51" s="151"/>
      <c r="R51" s="151"/>
      <c r="S51" s="207" t="s">
        <v>77</v>
      </c>
      <c r="T51" s="207"/>
      <c r="U51" s="151"/>
      <c r="V51" s="151"/>
      <c r="W51" s="207" t="s">
        <v>81</v>
      </c>
      <c r="X51" s="207"/>
      <c r="Y51" s="151"/>
      <c r="Z51" s="151"/>
      <c r="AA51" s="207" t="s">
        <v>86</v>
      </c>
      <c r="AB51" s="207"/>
      <c r="AC51" s="151"/>
    </row>
    <row r="52" spans="2:29" ht="16.5" customHeight="1">
      <c r="B52" s="2"/>
      <c r="C52" s="197"/>
      <c r="D52" s="197"/>
      <c r="E52" s="197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</row>
    <row r="53" spans="2:29" ht="16.5" customHeight="1">
      <c r="B53" s="2"/>
      <c r="C53" s="197"/>
      <c r="D53" s="197"/>
      <c r="E53" s="197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2:29" ht="16.5" customHeight="1">
      <c r="B54" s="2"/>
      <c r="C54" s="197"/>
      <c r="D54" s="197"/>
      <c r="E54" s="197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2:29" ht="16.5" customHeight="1">
      <c r="B55" s="2"/>
      <c r="C55" s="197"/>
      <c r="D55" s="197"/>
      <c r="E55" s="197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</row>
    <row r="56" spans="2:29" ht="16.5" customHeight="1">
      <c r="B56" s="2"/>
      <c r="C56" s="197"/>
      <c r="D56" s="197"/>
      <c r="E56" s="197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94">
    <mergeCell ref="O9:P9"/>
    <mergeCell ref="A6:A9"/>
    <mergeCell ref="B7:E7"/>
    <mergeCell ref="B8:E8"/>
    <mergeCell ref="F7:I7"/>
    <mergeCell ref="F8:I8"/>
    <mergeCell ref="Z7:AC7"/>
    <mergeCell ref="AA9:AB9"/>
    <mergeCell ref="AD14:AE14"/>
    <mergeCell ref="AD34:AE34"/>
    <mergeCell ref="AD24:AE24"/>
    <mergeCell ref="J7:M7"/>
    <mergeCell ref="J8:M8"/>
    <mergeCell ref="N7:Q7"/>
    <mergeCell ref="N8:Q8"/>
    <mergeCell ref="K9:L9"/>
    <mergeCell ref="R7:U7"/>
    <mergeCell ref="R8:U8"/>
    <mergeCell ref="S9:T9"/>
    <mergeCell ref="V7:Y7"/>
    <mergeCell ref="V8:Y8"/>
    <mergeCell ref="W9:X9"/>
    <mergeCell ref="W47:X47"/>
    <mergeCell ref="W48:X48"/>
    <mergeCell ref="W49:X49"/>
    <mergeCell ref="W50:X50"/>
    <mergeCell ref="W51:X51"/>
    <mergeCell ref="AA47:AB47"/>
    <mergeCell ref="AA48:AB48"/>
    <mergeCell ref="AA49:AB49"/>
    <mergeCell ref="AA50:AB50"/>
    <mergeCell ref="AA51:AB51"/>
    <mergeCell ref="O47:P47"/>
    <mergeCell ref="O48:P48"/>
    <mergeCell ref="O49:P49"/>
    <mergeCell ref="O50:P50"/>
    <mergeCell ref="O51:P51"/>
    <mergeCell ref="S47:T47"/>
    <mergeCell ref="S48:T48"/>
    <mergeCell ref="S49:T49"/>
    <mergeCell ref="S50:T50"/>
    <mergeCell ref="S51:T51"/>
    <mergeCell ref="G51:H51"/>
    <mergeCell ref="K47:L47"/>
    <mergeCell ref="K48:L48"/>
    <mergeCell ref="K49:L49"/>
    <mergeCell ref="K50:L50"/>
    <mergeCell ref="K51:L51"/>
    <mergeCell ref="Z8:AC8"/>
    <mergeCell ref="AD8:AE8"/>
    <mergeCell ref="AF8:AG8"/>
    <mergeCell ref="AH8:AI8"/>
    <mergeCell ref="AJ8:AK8"/>
    <mergeCell ref="AL11:AL13"/>
    <mergeCell ref="AH12:AI12"/>
    <mergeCell ref="AJ12:AK12"/>
    <mergeCell ref="AF13:AG13"/>
    <mergeCell ref="AL16:AL18"/>
    <mergeCell ref="AH17:AI17"/>
    <mergeCell ref="AJ17:AK17"/>
    <mergeCell ref="AF18:AG18"/>
    <mergeCell ref="AD19:AE19"/>
    <mergeCell ref="AL21:AL23"/>
    <mergeCell ref="AH22:AI22"/>
    <mergeCell ref="AJ22:AK22"/>
    <mergeCell ref="AF23:AG23"/>
    <mergeCell ref="AL26:AL28"/>
    <mergeCell ref="AH27:AI27"/>
    <mergeCell ref="AJ27:AK27"/>
    <mergeCell ref="AF28:AG28"/>
    <mergeCell ref="AD29:AE29"/>
    <mergeCell ref="AL31:AL33"/>
    <mergeCell ref="AH32:AI32"/>
    <mergeCell ref="AJ32:AK32"/>
    <mergeCell ref="AF33:AG33"/>
    <mergeCell ref="AL36:AL38"/>
    <mergeCell ref="AH37:AI37"/>
    <mergeCell ref="AJ37:AK37"/>
    <mergeCell ref="AF38:AG38"/>
    <mergeCell ref="AD39:AE39"/>
    <mergeCell ref="AL41:AL43"/>
    <mergeCell ref="AH42:AI42"/>
    <mergeCell ref="AJ42:AK42"/>
    <mergeCell ref="AF43:AG43"/>
    <mergeCell ref="AD44:AE44"/>
    <mergeCell ref="C47:D47"/>
    <mergeCell ref="C48:D48"/>
    <mergeCell ref="C49:D49"/>
    <mergeCell ref="C50:D50"/>
    <mergeCell ref="C51:D51"/>
    <mergeCell ref="G47:H47"/>
    <mergeCell ref="G48:H48"/>
    <mergeCell ref="G49:H49"/>
    <mergeCell ref="G50:H50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59"/>
  <headerFooter alignWithMargins="0">
    <oddFooter>&amp;L&amp;"Space Age,Tučná kurzíva"KadelDesign&amp;"Symbol,Obyčejné"&amp;Xâ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91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149</v>
      </c>
      <c r="C8" s="198" t="s">
        <v>145</v>
      </c>
      <c r="D8" s="38">
        <v>21</v>
      </c>
      <c r="E8" s="39" t="s">
        <v>21</v>
      </c>
      <c r="F8" s="40">
        <v>3</v>
      </c>
      <c r="G8" s="38">
        <v>21</v>
      </c>
      <c r="H8" s="39" t="s">
        <v>21</v>
      </c>
      <c r="I8" s="40">
        <v>10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13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141</v>
      </c>
      <c r="C9" s="199" t="s">
        <v>166</v>
      </c>
      <c r="D9" s="38">
        <v>21</v>
      </c>
      <c r="E9" s="38" t="s">
        <v>21</v>
      </c>
      <c r="F9" s="40">
        <v>7</v>
      </c>
      <c r="G9" s="38">
        <v>21</v>
      </c>
      <c r="H9" s="38" t="s">
        <v>21</v>
      </c>
      <c r="I9" s="40">
        <v>15</v>
      </c>
      <c r="J9" s="38"/>
      <c r="K9" s="38" t="s">
        <v>21</v>
      </c>
      <c r="L9" s="40"/>
      <c r="M9" s="41">
        <f t="shared" si="0"/>
        <v>42</v>
      </c>
      <c r="N9" s="42">
        <f t="shared" si="1"/>
        <v>22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163</v>
      </c>
      <c r="C10" s="199" t="s">
        <v>167</v>
      </c>
      <c r="D10" s="38">
        <v>25</v>
      </c>
      <c r="E10" s="38" t="s">
        <v>21</v>
      </c>
      <c r="F10" s="40">
        <v>23</v>
      </c>
      <c r="G10" s="38">
        <v>21</v>
      </c>
      <c r="H10" s="38" t="s">
        <v>21</v>
      </c>
      <c r="I10" s="40">
        <v>18</v>
      </c>
      <c r="J10" s="38"/>
      <c r="K10" s="38" t="s">
        <v>21</v>
      </c>
      <c r="L10" s="40"/>
      <c r="M10" s="41">
        <f t="shared" si="0"/>
        <v>46</v>
      </c>
      <c r="N10" s="42">
        <f t="shared" si="1"/>
        <v>41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164</v>
      </c>
      <c r="C11" s="199" t="s">
        <v>151</v>
      </c>
      <c r="D11" s="38">
        <v>21</v>
      </c>
      <c r="E11" s="38" t="s">
        <v>21</v>
      </c>
      <c r="F11" s="40">
        <v>8</v>
      </c>
      <c r="G11" s="38">
        <v>21</v>
      </c>
      <c r="H11" s="38" t="s">
        <v>21</v>
      </c>
      <c r="I11" s="40">
        <v>8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16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119</v>
      </c>
      <c r="C12" s="199" t="s">
        <v>152</v>
      </c>
      <c r="D12" s="38">
        <v>18</v>
      </c>
      <c r="E12" s="38" t="s">
        <v>21</v>
      </c>
      <c r="F12" s="40">
        <v>21</v>
      </c>
      <c r="G12" s="38">
        <v>21</v>
      </c>
      <c r="H12" s="38" t="s">
        <v>21</v>
      </c>
      <c r="I12" s="40">
        <v>18</v>
      </c>
      <c r="J12" s="38">
        <v>23</v>
      </c>
      <c r="K12" s="38" t="s">
        <v>21</v>
      </c>
      <c r="L12" s="40">
        <v>21</v>
      </c>
      <c r="M12" s="41">
        <f t="shared" si="0"/>
        <v>62</v>
      </c>
      <c r="N12" s="42">
        <f t="shared" si="1"/>
        <v>60</v>
      </c>
      <c r="O12" s="43">
        <v>2</v>
      </c>
      <c r="P12" s="40">
        <v>1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165</v>
      </c>
      <c r="C13" s="200" t="s">
        <v>98</v>
      </c>
      <c r="D13" s="47">
        <v>10</v>
      </c>
      <c r="E13" s="48" t="s">
        <v>21</v>
      </c>
      <c r="F13" s="49">
        <v>21</v>
      </c>
      <c r="G13" s="47">
        <v>21</v>
      </c>
      <c r="H13" s="48" t="s">
        <v>21</v>
      </c>
      <c r="I13" s="49">
        <v>15</v>
      </c>
      <c r="J13" s="47">
        <v>14</v>
      </c>
      <c r="K13" s="48" t="s">
        <v>21</v>
      </c>
      <c r="L13" s="49">
        <v>21</v>
      </c>
      <c r="M13" s="41">
        <f t="shared" si="0"/>
        <v>45</v>
      </c>
      <c r="N13" s="42">
        <f t="shared" si="1"/>
        <v>57</v>
      </c>
      <c r="O13" s="50">
        <v>1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162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279</v>
      </c>
      <c r="N14" s="58">
        <f t="shared" si="2"/>
        <v>209</v>
      </c>
      <c r="O14" s="57">
        <f t="shared" si="2"/>
        <v>11</v>
      </c>
      <c r="P14" s="59">
        <f t="shared" si="2"/>
        <v>3</v>
      </c>
      <c r="Q14" s="57">
        <f t="shared" si="2"/>
        <v>5</v>
      </c>
      <c r="R14" s="58">
        <f t="shared" si="2"/>
        <v>1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155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89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78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138</v>
      </c>
      <c r="C8" s="198" t="s">
        <v>109</v>
      </c>
      <c r="D8" s="38">
        <v>10</v>
      </c>
      <c r="E8" s="39" t="s">
        <v>21</v>
      </c>
      <c r="F8" s="40">
        <v>21</v>
      </c>
      <c r="G8" s="38">
        <v>11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21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150</v>
      </c>
      <c r="C9" s="199" t="s">
        <v>189</v>
      </c>
      <c r="D9" s="38">
        <v>12</v>
      </c>
      <c r="E9" s="38" t="s">
        <v>21</v>
      </c>
      <c r="F9" s="40">
        <v>21</v>
      </c>
      <c r="G9" s="38">
        <v>6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18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44"/>
    </row>
    <row r="10" spans="1:19" ht="30" customHeight="1">
      <c r="A10" s="154" t="s">
        <v>34</v>
      </c>
      <c r="B10" s="199" t="s">
        <v>168</v>
      </c>
      <c r="C10" s="199" t="s">
        <v>111</v>
      </c>
      <c r="D10" s="38">
        <v>2</v>
      </c>
      <c r="E10" s="38" t="s">
        <v>21</v>
      </c>
      <c r="F10" s="40">
        <v>21</v>
      </c>
      <c r="G10" s="38">
        <v>3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5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44"/>
    </row>
    <row r="11" spans="1:19" ht="30" customHeight="1">
      <c r="A11" s="154" t="s">
        <v>22</v>
      </c>
      <c r="B11" s="199" t="s">
        <v>140</v>
      </c>
      <c r="C11" s="199" t="s">
        <v>112</v>
      </c>
      <c r="D11" s="38">
        <v>10</v>
      </c>
      <c r="E11" s="38" t="s">
        <v>21</v>
      </c>
      <c r="F11" s="40">
        <v>21</v>
      </c>
      <c r="G11" s="38">
        <v>9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169</v>
      </c>
      <c r="C12" s="199" t="s">
        <v>113</v>
      </c>
      <c r="D12" s="38">
        <v>21</v>
      </c>
      <c r="E12" s="38" t="s">
        <v>21</v>
      </c>
      <c r="F12" s="40">
        <v>12</v>
      </c>
      <c r="G12" s="38">
        <v>21</v>
      </c>
      <c r="H12" s="38" t="s">
        <v>21</v>
      </c>
      <c r="I12" s="40">
        <v>8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20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170</v>
      </c>
      <c r="C13" s="200" t="s">
        <v>182</v>
      </c>
      <c r="D13" s="47">
        <v>15</v>
      </c>
      <c r="E13" s="48" t="s">
        <v>21</v>
      </c>
      <c r="F13" s="49">
        <v>21</v>
      </c>
      <c r="G13" s="47">
        <v>18</v>
      </c>
      <c r="H13" s="48" t="s">
        <v>21</v>
      </c>
      <c r="I13" s="49">
        <v>21</v>
      </c>
      <c r="J13" s="47"/>
      <c r="K13" s="48" t="s">
        <v>21</v>
      </c>
      <c r="L13" s="49"/>
      <c r="M13" s="41">
        <f t="shared" si="0"/>
        <v>33</v>
      </c>
      <c r="N13" s="42">
        <f t="shared" si="1"/>
        <v>42</v>
      </c>
      <c r="O13" s="50">
        <v>0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172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138</v>
      </c>
      <c r="N14" s="58">
        <f t="shared" si="2"/>
        <v>230</v>
      </c>
      <c r="O14" s="57">
        <f t="shared" si="2"/>
        <v>2</v>
      </c>
      <c r="P14" s="59">
        <f t="shared" si="2"/>
        <v>10</v>
      </c>
      <c r="Q14" s="57">
        <f t="shared" si="2"/>
        <v>1</v>
      </c>
      <c r="R14" s="58">
        <f t="shared" si="2"/>
        <v>5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2" sqref="B12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154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171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83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130</v>
      </c>
      <c r="C8" s="198" t="s">
        <v>184</v>
      </c>
      <c r="D8" s="38">
        <v>13</v>
      </c>
      <c r="E8" s="39" t="s">
        <v>21</v>
      </c>
      <c r="F8" s="40">
        <v>21</v>
      </c>
      <c r="G8" s="38">
        <v>14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27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173</v>
      </c>
      <c r="C9" s="199" t="s">
        <v>100</v>
      </c>
      <c r="D9" s="38">
        <v>21</v>
      </c>
      <c r="E9" s="38" t="s">
        <v>21</v>
      </c>
      <c r="F9" s="40">
        <v>15</v>
      </c>
      <c r="G9" s="38">
        <v>20</v>
      </c>
      <c r="H9" s="38" t="s">
        <v>21</v>
      </c>
      <c r="I9" s="40">
        <v>22</v>
      </c>
      <c r="J9" s="38">
        <v>21</v>
      </c>
      <c r="K9" s="38" t="s">
        <v>21</v>
      </c>
      <c r="L9" s="40">
        <v>16</v>
      </c>
      <c r="M9" s="41">
        <f t="shared" si="0"/>
        <v>62</v>
      </c>
      <c r="N9" s="42">
        <f t="shared" si="1"/>
        <v>53</v>
      </c>
      <c r="O9" s="43">
        <v>2</v>
      </c>
      <c r="P9" s="40">
        <v>1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132</v>
      </c>
      <c r="C10" s="199" t="s">
        <v>188</v>
      </c>
      <c r="D10" s="38">
        <v>21</v>
      </c>
      <c r="E10" s="38" t="s">
        <v>21</v>
      </c>
      <c r="F10" s="40">
        <v>16</v>
      </c>
      <c r="G10" s="38">
        <v>7</v>
      </c>
      <c r="H10" s="38" t="s">
        <v>21</v>
      </c>
      <c r="I10" s="40">
        <v>21</v>
      </c>
      <c r="J10" s="38">
        <v>21</v>
      </c>
      <c r="K10" s="38" t="s">
        <v>21</v>
      </c>
      <c r="L10" s="40">
        <v>18</v>
      </c>
      <c r="M10" s="41">
        <f t="shared" si="0"/>
        <v>49</v>
      </c>
      <c r="N10" s="42">
        <f t="shared" si="1"/>
        <v>55</v>
      </c>
      <c r="O10" s="43">
        <v>2</v>
      </c>
      <c r="P10" s="40">
        <v>1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146</v>
      </c>
      <c r="C11" s="199" t="s">
        <v>102</v>
      </c>
      <c r="D11" s="38">
        <v>7</v>
      </c>
      <c r="E11" s="38" t="s">
        <v>21</v>
      </c>
      <c r="F11" s="40">
        <v>21</v>
      </c>
      <c r="G11" s="38">
        <v>4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11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44"/>
    </row>
    <row r="12" spans="1:19" ht="30" customHeight="1">
      <c r="A12" s="154" t="s">
        <v>24</v>
      </c>
      <c r="B12" s="199" t="s">
        <v>147</v>
      </c>
      <c r="C12" s="199" t="s">
        <v>103</v>
      </c>
      <c r="D12" s="38">
        <v>21</v>
      </c>
      <c r="E12" s="38" t="s">
        <v>21</v>
      </c>
      <c r="F12" s="40">
        <v>16</v>
      </c>
      <c r="G12" s="38">
        <v>21</v>
      </c>
      <c r="H12" s="38" t="s">
        <v>21</v>
      </c>
      <c r="I12" s="40">
        <v>18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34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148</v>
      </c>
      <c r="C13" s="200" t="s">
        <v>157</v>
      </c>
      <c r="D13" s="47">
        <v>14</v>
      </c>
      <c r="E13" s="48" t="s">
        <v>21</v>
      </c>
      <c r="F13" s="49">
        <v>21</v>
      </c>
      <c r="G13" s="47">
        <v>14</v>
      </c>
      <c r="H13" s="48" t="s">
        <v>21</v>
      </c>
      <c r="I13" s="49">
        <v>21</v>
      </c>
      <c r="J13" s="47"/>
      <c r="K13" s="48" t="s">
        <v>21</v>
      </c>
      <c r="L13" s="49"/>
      <c r="M13" s="41">
        <f t="shared" si="0"/>
        <v>28</v>
      </c>
      <c r="N13" s="42">
        <f t="shared" si="1"/>
        <v>42</v>
      </c>
      <c r="O13" s="50">
        <v>0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191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219</v>
      </c>
      <c r="N14" s="58">
        <f t="shared" si="2"/>
        <v>268</v>
      </c>
      <c r="O14" s="57">
        <f t="shared" si="2"/>
        <v>6</v>
      </c>
      <c r="P14" s="59">
        <f t="shared" si="2"/>
        <v>8</v>
      </c>
      <c r="Q14" s="57">
        <f t="shared" si="2"/>
        <v>3</v>
      </c>
      <c r="R14" s="58">
        <f t="shared" si="2"/>
        <v>3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83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142</v>
      </c>
      <c r="C8" s="198" t="s">
        <v>145</v>
      </c>
      <c r="D8" s="38">
        <v>21</v>
      </c>
      <c r="E8" s="39" t="s">
        <v>21</v>
      </c>
      <c r="F8" s="40">
        <v>5</v>
      </c>
      <c r="G8" s="38">
        <v>21</v>
      </c>
      <c r="H8" s="39" t="s">
        <v>21</v>
      </c>
      <c r="I8" s="40">
        <v>5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10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174</v>
      </c>
      <c r="C9" s="199" t="s">
        <v>166</v>
      </c>
      <c r="D9" s="38">
        <v>21</v>
      </c>
      <c r="E9" s="38" t="s">
        <v>21</v>
      </c>
      <c r="F9" s="40">
        <v>14</v>
      </c>
      <c r="G9" s="38">
        <v>21</v>
      </c>
      <c r="H9" s="38" t="s">
        <v>21</v>
      </c>
      <c r="I9" s="40">
        <v>14</v>
      </c>
      <c r="J9" s="38"/>
      <c r="K9" s="38" t="s">
        <v>21</v>
      </c>
      <c r="L9" s="40"/>
      <c r="M9" s="41">
        <f t="shared" si="0"/>
        <v>42</v>
      </c>
      <c r="N9" s="42">
        <f t="shared" si="1"/>
        <v>28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137</v>
      </c>
      <c r="C10" s="199" t="s">
        <v>167</v>
      </c>
      <c r="D10" s="38">
        <v>21</v>
      </c>
      <c r="E10" s="38" t="s">
        <v>21</v>
      </c>
      <c r="F10" s="40">
        <v>18</v>
      </c>
      <c r="G10" s="38">
        <v>21</v>
      </c>
      <c r="H10" s="38" t="s">
        <v>21</v>
      </c>
      <c r="I10" s="40">
        <v>13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31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143</v>
      </c>
      <c r="C11" s="199" t="s">
        <v>151</v>
      </c>
      <c r="D11" s="38">
        <v>21</v>
      </c>
      <c r="E11" s="38" t="s">
        <v>21</v>
      </c>
      <c r="F11" s="40">
        <v>11</v>
      </c>
      <c r="G11" s="38">
        <v>21</v>
      </c>
      <c r="H11" s="38" t="s">
        <v>21</v>
      </c>
      <c r="I11" s="40">
        <v>12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23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175</v>
      </c>
      <c r="C12" s="199" t="s">
        <v>152</v>
      </c>
      <c r="D12" s="38">
        <v>21</v>
      </c>
      <c r="E12" s="38" t="s">
        <v>21</v>
      </c>
      <c r="F12" s="40">
        <v>8</v>
      </c>
      <c r="G12" s="38">
        <v>21</v>
      </c>
      <c r="H12" s="38" t="s">
        <v>21</v>
      </c>
      <c r="I12" s="40">
        <v>11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19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176</v>
      </c>
      <c r="C13" s="200" t="s">
        <v>153</v>
      </c>
      <c r="D13" s="47">
        <v>21</v>
      </c>
      <c r="E13" s="48" t="s">
        <v>21</v>
      </c>
      <c r="F13" s="49">
        <v>11</v>
      </c>
      <c r="G13" s="47">
        <v>21</v>
      </c>
      <c r="H13" s="48" t="s">
        <v>21</v>
      </c>
      <c r="I13" s="49">
        <v>6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17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46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252</v>
      </c>
      <c r="N14" s="58">
        <f t="shared" si="2"/>
        <v>128</v>
      </c>
      <c r="O14" s="57">
        <f t="shared" si="2"/>
        <v>12</v>
      </c>
      <c r="P14" s="59">
        <f t="shared" si="2"/>
        <v>0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91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172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83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149</v>
      </c>
      <c r="C8" s="198" t="s">
        <v>109</v>
      </c>
      <c r="D8" s="38">
        <v>9</v>
      </c>
      <c r="E8" s="39" t="s">
        <v>21</v>
      </c>
      <c r="F8" s="40">
        <v>21</v>
      </c>
      <c r="G8" s="38">
        <v>12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21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44"/>
    </row>
    <row r="9" spans="1:19" ht="30" customHeight="1">
      <c r="A9" s="154" t="s">
        <v>23</v>
      </c>
      <c r="B9" s="199" t="s">
        <v>141</v>
      </c>
      <c r="C9" s="199" t="s">
        <v>111</v>
      </c>
      <c r="D9" s="38">
        <v>7</v>
      </c>
      <c r="E9" s="38" t="s">
        <v>21</v>
      </c>
      <c r="F9" s="40">
        <v>21</v>
      </c>
      <c r="G9" s="38">
        <v>11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18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44"/>
    </row>
    <row r="10" spans="1:19" ht="30" customHeight="1">
      <c r="A10" s="154" t="s">
        <v>34</v>
      </c>
      <c r="B10" s="199" t="s">
        <v>163</v>
      </c>
      <c r="C10" s="199" t="s">
        <v>158</v>
      </c>
      <c r="D10" s="38">
        <v>21</v>
      </c>
      <c r="E10" s="38" t="s">
        <v>21</v>
      </c>
      <c r="F10" s="40">
        <v>10</v>
      </c>
      <c r="G10" s="38">
        <v>11</v>
      </c>
      <c r="H10" s="38" t="s">
        <v>21</v>
      </c>
      <c r="I10" s="40">
        <v>21</v>
      </c>
      <c r="J10" s="38">
        <v>21</v>
      </c>
      <c r="K10" s="38" t="s">
        <v>21</v>
      </c>
      <c r="L10" s="40">
        <v>19</v>
      </c>
      <c r="M10" s="41">
        <f t="shared" si="0"/>
        <v>53</v>
      </c>
      <c r="N10" s="42">
        <f t="shared" si="1"/>
        <v>50</v>
      </c>
      <c r="O10" s="43">
        <v>2</v>
      </c>
      <c r="P10" s="40">
        <v>1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164</v>
      </c>
      <c r="C11" s="199" t="s">
        <v>159</v>
      </c>
      <c r="D11" s="38">
        <v>21</v>
      </c>
      <c r="E11" s="38" t="s">
        <v>21</v>
      </c>
      <c r="F11" s="40">
        <v>7</v>
      </c>
      <c r="G11" s="38">
        <v>21</v>
      </c>
      <c r="H11" s="38" t="s">
        <v>21</v>
      </c>
      <c r="I11" s="40">
        <v>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16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119</v>
      </c>
      <c r="C12" s="199" t="s">
        <v>114</v>
      </c>
      <c r="D12" s="38">
        <v>21</v>
      </c>
      <c r="E12" s="38" t="s">
        <v>21</v>
      </c>
      <c r="F12" s="40">
        <v>19</v>
      </c>
      <c r="G12" s="38">
        <v>21</v>
      </c>
      <c r="H12" s="38" t="s">
        <v>21</v>
      </c>
      <c r="I12" s="40">
        <v>6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25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165</v>
      </c>
      <c r="C13" s="200" t="s">
        <v>183</v>
      </c>
      <c r="D13" s="47">
        <v>10</v>
      </c>
      <c r="E13" s="48" t="s">
        <v>21</v>
      </c>
      <c r="F13" s="49">
        <v>21</v>
      </c>
      <c r="G13" s="47">
        <v>13</v>
      </c>
      <c r="H13" s="48" t="s">
        <v>21</v>
      </c>
      <c r="I13" s="49">
        <v>21</v>
      </c>
      <c r="J13" s="47"/>
      <c r="K13" s="48" t="s">
        <v>21</v>
      </c>
      <c r="L13" s="49"/>
      <c r="M13" s="41">
        <f t="shared" si="0"/>
        <v>23</v>
      </c>
      <c r="N13" s="42">
        <f t="shared" si="1"/>
        <v>42</v>
      </c>
      <c r="O13" s="50">
        <v>0</v>
      </c>
      <c r="P13" s="49">
        <v>2</v>
      </c>
      <c r="Q13" s="50">
        <v>0</v>
      </c>
      <c r="R13" s="49">
        <v>1</v>
      </c>
      <c r="S13" s="51"/>
    </row>
    <row r="14" spans="1:19" ht="34.5" customHeight="1" thickBot="1">
      <c r="A14" s="52" t="s">
        <v>25</v>
      </c>
      <c r="B14" s="202" t="s">
        <v>191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199</v>
      </c>
      <c r="N14" s="58">
        <f t="shared" si="2"/>
        <v>217</v>
      </c>
      <c r="O14" s="57">
        <f t="shared" si="2"/>
        <v>6</v>
      </c>
      <c r="P14" s="59">
        <f t="shared" si="2"/>
        <v>7</v>
      </c>
      <c r="Q14" s="57">
        <f t="shared" si="2"/>
        <v>3</v>
      </c>
      <c r="R14" s="58">
        <f t="shared" si="2"/>
        <v>3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F9" sqref="F9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52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37"/>
      <c r="C8" s="37"/>
      <c r="D8" s="38"/>
      <c r="E8" s="39" t="s">
        <v>21</v>
      </c>
      <c r="F8" s="40"/>
      <c r="G8" s="38"/>
      <c r="H8" s="39" t="s">
        <v>21</v>
      </c>
      <c r="I8" s="40"/>
      <c r="J8" s="38"/>
      <c r="K8" s="39" t="s">
        <v>21</v>
      </c>
      <c r="L8" s="40"/>
      <c r="M8" s="41">
        <f aca="true" t="shared" si="0" ref="M8:M13">D8+G8+J8</f>
        <v>0</v>
      </c>
      <c r="N8" s="42">
        <f aca="true" t="shared" si="1" ref="N8:N13">F8+I8+L8</f>
        <v>0</v>
      </c>
      <c r="O8" s="43"/>
      <c r="P8" s="40"/>
      <c r="Q8" s="43"/>
      <c r="R8" s="40"/>
      <c r="S8" s="44"/>
    </row>
    <row r="9" spans="1:19" ht="30" customHeight="1">
      <c r="A9" s="154" t="s">
        <v>23</v>
      </c>
      <c r="B9" s="45"/>
      <c r="C9" s="45"/>
      <c r="D9" s="38"/>
      <c r="E9" s="38" t="s">
        <v>21</v>
      </c>
      <c r="F9" s="40"/>
      <c r="G9" s="38"/>
      <c r="H9" s="38" t="s">
        <v>21</v>
      </c>
      <c r="I9" s="40"/>
      <c r="J9" s="38"/>
      <c r="K9" s="38" t="s">
        <v>21</v>
      </c>
      <c r="L9" s="40"/>
      <c r="M9" s="41">
        <f t="shared" si="0"/>
        <v>0</v>
      </c>
      <c r="N9" s="42">
        <f t="shared" si="1"/>
        <v>0</v>
      </c>
      <c r="O9" s="43"/>
      <c r="P9" s="40"/>
      <c r="Q9" s="43"/>
      <c r="R9" s="40"/>
      <c r="S9" s="44"/>
    </row>
    <row r="10" spans="1:19" ht="30" customHeight="1">
      <c r="A10" s="154" t="s">
        <v>34</v>
      </c>
      <c r="B10" s="45"/>
      <c r="C10" s="45"/>
      <c r="D10" s="38"/>
      <c r="E10" s="38" t="s">
        <v>21</v>
      </c>
      <c r="F10" s="40"/>
      <c r="G10" s="38"/>
      <c r="H10" s="38" t="s">
        <v>21</v>
      </c>
      <c r="I10" s="40"/>
      <c r="J10" s="38"/>
      <c r="K10" s="38" t="s">
        <v>21</v>
      </c>
      <c r="L10" s="40"/>
      <c r="M10" s="41">
        <f t="shared" si="0"/>
        <v>0</v>
      </c>
      <c r="N10" s="42">
        <f t="shared" si="1"/>
        <v>0</v>
      </c>
      <c r="O10" s="43"/>
      <c r="P10" s="40"/>
      <c r="Q10" s="43"/>
      <c r="R10" s="40"/>
      <c r="S10" s="44"/>
    </row>
    <row r="11" spans="1:19" ht="30" customHeight="1">
      <c r="A11" s="154" t="s">
        <v>22</v>
      </c>
      <c r="B11" s="45"/>
      <c r="C11" s="45"/>
      <c r="D11" s="38"/>
      <c r="E11" s="38" t="s">
        <v>21</v>
      </c>
      <c r="F11" s="40"/>
      <c r="G11" s="38"/>
      <c r="H11" s="38" t="s">
        <v>21</v>
      </c>
      <c r="I11" s="40"/>
      <c r="J11" s="38"/>
      <c r="K11" s="38" t="s">
        <v>21</v>
      </c>
      <c r="L11" s="40"/>
      <c r="M11" s="41">
        <f t="shared" si="0"/>
        <v>0</v>
      </c>
      <c r="N11" s="42">
        <f t="shared" si="1"/>
        <v>0</v>
      </c>
      <c r="O11" s="43"/>
      <c r="P11" s="40"/>
      <c r="Q11" s="43"/>
      <c r="R11" s="40"/>
      <c r="S11" s="44"/>
    </row>
    <row r="12" spans="1:19" ht="30" customHeight="1">
      <c r="A12" s="154" t="s">
        <v>24</v>
      </c>
      <c r="B12" s="45"/>
      <c r="C12" s="45"/>
      <c r="D12" s="38"/>
      <c r="E12" s="38" t="s">
        <v>21</v>
      </c>
      <c r="F12" s="40"/>
      <c r="G12" s="38"/>
      <c r="H12" s="38" t="s">
        <v>21</v>
      </c>
      <c r="I12" s="40"/>
      <c r="J12" s="38"/>
      <c r="K12" s="38" t="s">
        <v>21</v>
      </c>
      <c r="L12" s="40"/>
      <c r="M12" s="41">
        <f t="shared" si="0"/>
        <v>0</v>
      </c>
      <c r="N12" s="42">
        <f t="shared" si="1"/>
        <v>0</v>
      </c>
      <c r="O12" s="43"/>
      <c r="P12" s="40"/>
      <c r="Q12" s="43"/>
      <c r="R12" s="40"/>
      <c r="S12" s="44"/>
    </row>
    <row r="13" spans="1:19" ht="30" customHeight="1" thickBot="1">
      <c r="A13" s="154" t="s">
        <v>33</v>
      </c>
      <c r="B13" s="46"/>
      <c r="C13" s="46"/>
      <c r="D13" s="47"/>
      <c r="E13" s="48" t="s">
        <v>21</v>
      </c>
      <c r="F13" s="49"/>
      <c r="G13" s="47"/>
      <c r="H13" s="48" t="s">
        <v>21</v>
      </c>
      <c r="I13" s="49"/>
      <c r="J13" s="47"/>
      <c r="K13" s="48" t="s">
        <v>21</v>
      </c>
      <c r="L13" s="49"/>
      <c r="M13" s="41">
        <f t="shared" si="0"/>
        <v>0</v>
      </c>
      <c r="N13" s="42">
        <f t="shared" si="1"/>
        <v>0</v>
      </c>
      <c r="O13" s="50"/>
      <c r="P13" s="49"/>
      <c r="Q13" s="50"/>
      <c r="R13" s="49"/>
      <c r="S13" s="51"/>
    </row>
    <row r="14" spans="1:19" ht="34.5" customHeight="1" thickBot="1">
      <c r="A14" s="52" t="s">
        <v>25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0</v>
      </c>
      <c r="N14" s="58">
        <f t="shared" si="2"/>
        <v>0</v>
      </c>
      <c r="O14" s="57">
        <f t="shared" si="2"/>
        <v>0</v>
      </c>
      <c r="P14" s="59">
        <f t="shared" si="2"/>
        <v>0</v>
      </c>
      <c r="Q14" s="57">
        <f t="shared" si="2"/>
        <v>0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3" sqref="C13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52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99</v>
      </c>
      <c r="C8" s="198" t="s">
        <v>93</v>
      </c>
      <c r="D8" s="198">
        <v>21</v>
      </c>
      <c r="E8" s="39" t="s">
        <v>21</v>
      </c>
      <c r="F8" s="40">
        <v>4</v>
      </c>
      <c r="G8" s="38">
        <v>21</v>
      </c>
      <c r="H8" s="39" t="s">
        <v>21</v>
      </c>
      <c r="I8" s="40">
        <v>1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5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100</v>
      </c>
      <c r="C9" s="199" t="s">
        <v>94</v>
      </c>
      <c r="D9" s="38">
        <v>21</v>
      </c>
      <c r="E9" s="38" t="s">
        <v>21</v>
      </c>
      <c r="F9" s="40">
        <v>5</v>
      </c>
      <c r="G9" s="38">
        <v>21</v>
      </c>
      <c r="H9" s="38" t="s">
        <v>21</v>
      </c>
      <c r="I9" s="40">
        <v>8</v>
      </c>
      <c r="J9" s="38"/>
      <c r="K9" s="38" t="s">
        <v>21</v>
      </c>
      <c r="L9" s="40"/>
      <c r="M9" s="41">
        <f t="shared" si="0"/>
        <v>42</v>
      </c>
      <c r="N9" s="42">
        <f t="shared" si="1"/>
        <v>13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101</v>
      </c>
      <c r="C10" s="199" t="s">
        <v>95</v>
      </c>
      <c r="D10" s="38">
        <v>21</v>
      </c>
      <c r="E10" s="38" t="s">
        <v>21</v>
      </c>
      <c r="F10" s="40">
        <v>6</v>
      </c>
      <c r="G10" s="38">
        <v>21</v>
      </c>
      <c r="H10" s="38" t="s">
        <v>21</v>
      </c>
      <c r="I10" s="40">
        <v>5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11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102</v>
      </c>
      <c r="C11" s="199" t="s">
        <v>96</v>
      </c>
      <c r="D11" s="38">
        <v>21</v>
      </c>
      <c r="E11" s="38" t="s">
        <v>21</v>
      </c>
      <c r="F11" s="40">
        <v>3</v>
      </c>
      <c r="G11" s="38">
        <v>21</v>
      </c>
      <c r="H11" s="38" t="s">
        <v>21</v>
      </c>
      <c r="I11" s="40">
        <v>5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8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103</v>
      </c>
      <c r="C12" s="199" t="s">
        <v>97</v>
      </c>
      <c r="D12" s="38">
        <v>12</v>
      </c>
      <c r="E12" s="38" t="s">
        <v>21</v>
      </c>
      <c r="F12" s="40">
        <v>21</v>
      </c>
      <c r="G12" s="38">
        <v>15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27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44"/>
    </row>
    <row r="13" spans="1:19" ht="30" customHeight="1" thickBot="1">
      <c r="A13" s="154" t="s">
        <v>33</v>
      </c>
      <c r="B13" s="200" t="s">
        <v>104</v>
      </c>
      <c r="C13" s="200" t="s">
        <v>98</v>
      </c>
      <c r="D13" s="47">
        <v>21</v>
      </c>
      <c r="E13" s="48" t="s">
        <v>21</v>
      </c>
      <c r="F13" s="49">
        <v>9</v>
      </c>
      <c r="G13" s="47">
        <v>21</v>
      </c>
      <c r="H13" s="48" t="s">
        <v>21</v>
      </c>
      <c r="I13" s="49">
        <v>10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19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45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237</v>
      </c>
      <c r="N14" s="58">
        <f t="shared" si="2"/>
        <v>98</v>
      </c>
      <c r="O14" s="57">
        <f t="shared" si="2"/>
        <v>10</v>
      </c>
      <c r="P14" s="59">
        <f t="shared" si="2"/>
        <v>2</v>
      </c>
      <c r="Q14" s="57">
        <f t="shared" si="2"/>
        <v>5</v>
      </c>
      <c r="R14" s="58">
        <f t="shared" si="2"/>
        <v>1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S13" sqref="S13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89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52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105</v>
      </c>
      <c r="C8" s="198" t="s">
        <v>109</v>
      </c>
      <c r="D8" s="38">
        <v>21</v>
      </c>
      <c r="E8" s="39" t="s">
        <v>21</v>
      </c>
      <c r="F8" s="40">
        <v>13</v>
      </c>
      <c r="G8" s="38">
        <v>21</v>
      </c>
      <c r="H8" s="39" t="s">
        <v>21</v>
      </c>
      <c r="I8" s="40">
        <v>13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26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128</v>
      </c>
      <c r="C9" s="199" t="s">
        <v>110</v>
      </c>
      <c r="D9" s="38">
        <v>18</v>
      </c>
      <c r="E9" s="38" t="s">
        <v>21</v>
      </c>
      <c r="F9" s="40">
        <v>21</v>
      </c>
      <c r="G9" s="38">
        <v>8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26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44"/>
    </row>
    <row r="10" spans="1:19" ht="30" customHeight="1">
      <c r="A10" s="154" t="s">
        <v>34</v>
      </c>
      <c r="B10" s="199" t="s">
        <v>127</v>
      </c>
      <c r="C10" s="199" t="s">
        <v>111</v>
      </c>
      <c r="D10" s="38">
        <v>16</v>
      </c>
      <c r="E10" s="38" t="s">
        <v>21</v>
      </c>
      <c r="F10" s="40">
        <v>21</v>
      </c>
      <c r="G10" s="38">
        <v>9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25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44"/>
    </row>
    <row r="11" spans="1:19" ht="30" customHeight="1">
      <c r="A11" s="154" t="s">
        <v>22</v>
      </c>
      <c r="B11" s="199" t="s">
        <v>106</v>
      </c>
      <c r="C11" s="199" t="s">
        <v>112</v>
      </c>
      <c r="D11" s="38">
        <v>21</v>
      </c>
      <c r="E11" s="38" t="s">
        <v>21</v>
      </c>
      <c r="F11" s="40">
        <v>7</v>
      </c>
      <c r="G11" s="38">
        <v>21</v>
      </c>
      <c r="H11" s="38" t="s">
        <v>21</v>
      </c>
      <c r="I11" s="40">
        <v>8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15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107</v>
      </c>
      <c r="C12" s="199" t="s">
        <v>113</v>
      </c>
      <c r="D12" s="38">
        <v>21</v>
      </c>
      <c r="E12" s="38" t="s">
        <v>21</v>
      </c>
      <c r="F12" s="40">
        <v>7</v>
      </c>
      <c r="G12" s="38">
        <v>21</v>
      </c>
      <c r="H12" s="38" t="s">
        <v>21</v>
      </c>
      <c r="I12" s="40">
        <v>6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13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108</v>
      </c>
      <c r="C13" s="200" t="s">
        <v>114</v>
      </c>
      <c r="D13" s="47">
        <v>21</v>
      </c>
      <c r="E13" s="48" t="s">
        <v>21</v>
      </c>
      <c r="F13" s="49">
        <v>9</v>
      </c>
      <c r="G13" s="47">
        <v>21</v>
      </c>
      <c r="H13" s="48" t="s">
        <v>21</v>
      </c>
      <c r="I13" s="49">
        <v>8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17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46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>SUM(M8:M13)</f>
        <v>219</v>
      </c>
      <c r="N14" s="58">
        <f>SUM(N8:N13)</f>
        <v>155</v>
      </c>
      <c r="O14" s="57">
        <v>8</v>
      </c>
      <c r="P14" s="59">
        <v>4</v>
      </c>
      <c r="Q14" s="57">
        <v>4</v>
      </c>
      <c r="R14" s="58">
        <v>2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91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52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115</v>
      </c>
      <c r="C8" s="198" t="s">
        <v>121</v>
      </c>
      <c r="D8" s="38">
        <v>21</v>
      </c>
      <c r="E8" s="39" t="s">
        <v>21</v>
      </c>
      <c r="F8" s="40">
        <v>18</v>
      </c>
      <c r="G8" s="38">
        <v>21</v>
      </c>
      <c r="H8" s="39" t="s">
        <v>21</v>
      </c>
      <c r="I8" s="40">
        <v>16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34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116</v>
      </c>
      <c r="C9" s="199" t="s">
        <v>122</v>
      </c>
      <c r="D9" s="38">
        <v>17</v>
      </c>
      <c r="E9" s="38" t="s">
        <v>21</v>
      </c>
      <c r="F9" s="40">
        <v>21</v>
      </c>
      <c r="G9" s="38">
        <v>21</v>
      </c>
      <c r="H9" s="38" t="s">
        <v>21</v>
      </c>
      <c r="I9" s="40">
        <v>19</v>
      </c>
      <c r="J9" s="38">
        <v>22</v>
      </c>
      <c r="K9" s="38" t="s">
        <v>21</v>
      </c>
      <c r="L9" s="40">
        <v>20</v>
      </c>
      <c r="M9" s="41">
        <f t="shared" si="0"/>
        <v>60</v>
      </c>
      <c r="N9" s="42">
        <f t="shared" si="1"/>
        <v>60</v>
      </c>
      <c r="O9" s="43">
        <v>2</v>
      </c>
      <c r="P9" s="40">
        <v>1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117</v>
      </c>
      <c r="C10" s="199" t="s">
        <v>123</v>
      </c>
      <c r="D10" s="38">
        <v>21</v>
      </c>
      <c r="E10" s="38" t="s">
        <v>21</v>
      </c>
      <c r="F10" s="40">
        <v>5</v>
      </c>
      <c r="G10" s="38">
        <v>21</v>
      </c>
      <c r="H10" s="38" t="s">
        <v>21</v>
      </c>
      <c r="I10" s="40">
        <v>7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12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118</v>
      </c>
      <c r="C11" s="199" t="s">
        <v>124</v>
      </c>
      <c r="D11" s="38">
        <v>21</v>
      </c>
      <c r="E11" s="38" t="s">
        <v>21</v>
      </c>
      <c r="F11" s="40">
        <v>3</v>
      </c>
      <c r="G11" s="38">
        <v>21</v>
      </c>
      <c r="H11" s="38" t="s">
        <v>21</v>
      </c>
      <c r="I11" s="40">
        <v>5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8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119</v>
      </c>
      <c r="C12" s="199" t="s">
        <v>125</v>
      </c>
      <c r="D12" s="38">
        <v>21</v>
      </c>
      <c r="E12" s="38" t="s">
        <v>21</v>
      </c>
      <c r="F12" s="40">
        <v>13</v>
      </c>
      <c r="G12" s="38">
        <v>21</v>
      </c>
      <c r="H12" s="38" t="s">
        <v>21</v>
      </c>
      <c r="I12" s="40">
        <v>17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30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120</v>
      </c>
      <c r="C13" s="200" t="s">
        <v>126</v>
      </c>
      <c r="D13" s="47">
        <v>21</v>
      </c>
      <c r="E13" s="48" t="s">
        <v>21</v>
      </c>
      <c r="F13" s="49">
        <v>12</v>
      </c>
      <c r="G13" s="47">
        <v>21</v>
      </c>
      <c r="H13" s="48" t="s">
        <v>21</v>
      </c>
      <c r="I13" s="49">
        <v>8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20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162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270</v>
      </c>
      <c r="N14" s="58">
        <f t="shared" si="2"/>
        <v>164</v>
      </c>
      <c r="O14" s="57">
        <f t="shared" si="2"/>
        <v>12</v>
      </c>
      <c r="P14" s="59">
        <f t="shared" si="2"/>
        <v>1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3" sqref="B13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48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01" t="s">
        <v>57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130</v>
      </c>
      <c r="C8" s="198" t="s">
        <v>93</v>
      </c>
      <c r="D8" s="38">
        <v>21</v>
      </c>
      <c r="E8" s="39" t="s">
        <v>21</v>
      </c>
      <c r="F8" s="40">
        <v>12</v>
      </c>
      <c r="G8" s="38">
        <v>21</v>
      </c>
      <c r="H8" s="39" t="s">
        <v>21</v>
      </c>
      <c r="I8" s="40">
        <v>16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28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131</v>
      </c>
      <c r="C9" s="199" t="s">
        <v>94</v>
      </c>
      <c r="D9" s="38">
        <v>21</v>
      </c>
      <c r="E9" s="38" t="s">
        <v>21</v>
      </c>
      <c r="F9" s="40">
        <v>9</v>
      </c>
      <c r="G9" s="38">
        <v>21</v>
      </c>
      <c r="H9" s="38" t="s">
        <v>21</v>
      </c>
      <c r="I9" s="40">
        <v>12</v>
      </c>
      <c r="J9" s="38"/>
      <c r="K9" s="38" t="s">
        <v>21</v>
      </c>
      <c r="L9" s="40"/>
      <c r="M9" s="41">
        <f t="shared" si="0"/>
        <v>42</v>
      </c>
      <c r="N9" s="42">
        <f t="shared" si="1"/>
        <v>21</v>
      </c>
      <c r="O9" s="43">
        <v>2</v>
      </c>
      <c r="P9" s="40">
        <v>0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132</v>
      </c>
      <c r="C10" s="199" t="s">
        <v>95</v>
      </c>
      <c r="D10" s="38">
        <v>21</v>
      </c>
      <c r="E10" s="38" t="s">
        <v>21</v>
      </c>
      <c r="F10" s="40">
        <v>12</v>
      </c>
      <c r="G10" s="38">
        <v>21</v>
      </c>
      <c r="H10" s="38" t="s">
        <v>21</v>
      </c>
      <c r="I10" s="40">
        <v>6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18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133</v>
      </c>
      <c r="C11" s="199" t="s">
        <v>96</v>
      </c>
      <c r="D11" s="38">
        <v>21</v>
      </c>
      <c r="E11" s="38" t="s">
        <v>21</v>
      </c>
      <c r="F11" s="40">
        <v>15</v>
      </c>
      <c r="G11" s="38">
        <v>21</v>
      </c>
      <c r="H11" s="38" t="s">
        <v>21</v>
      </c>
      <c r="I11" s="40">
        <v>15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30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134</v>
      </c>
      <c r="C12" s="199" t="s">
        <v>97</v>
      </c>
      <c r="D12" s="38">
        <v>9</v>
      </c>
      <c r="E12" s="38" t="s">
        <v>21</v>
      </c>
      <c r="F12" s="40">
        <v>21</v>
      </c>
      <c r="G12" s="38">
        <v>21</v>
      </c>
      <c r="H12" s="38" t="s">
        <v>21</v>
      </c>
      <c r="I12" s="40">
        <v>14</v>
      </c>
      <c r="J12" s="38">
        <v>21</v>
      </c>
      <c r="K12" s="38" t="s">
        <v>21</v>
      </c>
      <c r="L12" s="40">
        <v>5</v>
      </c>
      <c r="M12" s="41">
        <f t="shared" si="0"/>
        <v>51</v>
      </c>
      <c r="N12" s="42">
        <f t="shared" si="1"/>
        <v>40</v>
      </c>
      <c r="O12" s="43">
        <v>2</v>
      </c>
      <c r="P12" s="40">
        <v>1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135</v>
      </c>
      <c r="C13" s="200" t="s">
        <v>98</v>
      </c>
      <c r="D13" s="47">
        <v>21</v>
      </c>
      <c r="E13" s="48" t="s">
        <v>21</v>
      </c>
      <c r="F13" s="49">
        <v>12</v>
      </c>
      <c r="G13" s="47">
        <v>21</v>
      </c>
      <c r="H13" s="48" t="s">
        <v>21</v>
      </c>
      <c r="I13" s="49">
        <v>23</v>
      </c>
      <c r="J13" s="47">
        <v>21</v>
      </c>
      <c r="K13" s="48" t="s">
        <v>21</v>
      </c>
      <c r="L13" s="49">
        <v>19</v>
      </c>
      <c r="M13" s="41">
        <f t="shared" si="0"/>
        <v>63</v>
      </c>
      <c r="N13" s="42">
        <f t="shared" si="1"/>
        <v>54</v>
      </c>
      <c r="O13" s="50">
        <v>2</v>
      </c>
      <c r="P13" s="49">
        <v>1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49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282</v>
      </c>
      <c r="N14" s="58">
        <f t="shared" si="2"/>
        <v>191</v>
      </c>
      <c r="O14" s="57">
        <f t="shared" si="2"/>
        <v>12</v>
      </c>
      <c r="P14" s="59">
        <f t="shared" si="2"/>
        <v>2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0" sqref="B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45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89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99</v>
      </c>
      <c r="C8" s="198" t="s">
        <v>109</v>
      </c>
      <c r="D8" s="38">
        <v>21</v>
      </c>
      <c r="E8" s="39" t="s">
        <v>21</v>
      </c>
      <c r="F8" s="40">
        <v>9</v>
      </c>
      <c r="G8" s="38">
        <v>21</v>
      </c>
      <c r="H8" s="39" t="s">
        <v>21</v>
      </c>
      <c r="I8" s="40">
        <v>15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24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100</v>
      </c>
      <c r="C9" s="199" t="s">
        <v>110</v>
      </c>
      <c r="D9" s="38">
        <v>21</v>
      </c>
      <c r="E9" s="38" t="s">
        <v>21</v>
      </c>
      <c r="F9" s="40">
        <v>11</v>
      </c>
      <c r="G9" s="38">
        <v>16</v>
      </c>
      <c r="H9" s="38" t="s">
        <v>21</v>
      </c>
      <c r="I9" s="40">
        <v>21</v>
      </c>
      <c r="J9" s="38">
        <v>21</v>
      </c>
      <c r="K9" s="38" t="s">
        <v>21</v>
      </c>
      <c r="L9" s="40">
        <v>9</v>
      </c>
      <c r="M9" s="41">
        <f t="shared" si="0"/>
        <v>58</v>
      </c>
      <c r="N9" s="42">
        <f t="shared" si="1"/>
        <v>41</v>
      </c>
      <c r="O9" s="43">
        <v>2</v>
      </c>
      <c r="P9" s="40">
        <v>1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156</v>
      </c>
      <c r="C10" s="199" t="s">
        <v>158</v>
      </c>
      <c r="D10" s="38">
        <v>21</v>
      </c>
      <c r="E10" s="38" t="s">
        <v>21</v>
      </c>
      <c r="F10" s="40">
        <v>16</v>
      </c>
      <c r="G10" s="38">
        <v>21</v>
      </c>
      <c r="H10" s="38" t="s">
        <v>21</v>
      </c>
      <c r="I10" s="40">
        <v>18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34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102</v>
      </c>
      <c r="C11" s="199" t="s">
        <v>159</v>
      </c>
      <c r="D11" s="38">
        <v>21</v>
      </c>
      <c r="E11" s="38" t="s">
        <v>21</v>
      </c>
      <c r="F11" s="40">
        <v>8</v>
      </c>
      <c r="G11" s="38">
        <v>21</v>
      </c>
      <c r="H11" s="38" t="s">
        <v>21</v>
      </c>
      <c r="I11" s="40">
        <v>4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12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104</v>
      </c>
      <c r="C12" s="199" t="s">
        <v>160</v>
      </c>
      <c r="D12" s="38">
        <v>21</v>
      </c>
      <c r="E12" s="38" t="s">
        <v>21</v>
      </c>
      <c r="F12" s="40">
        <v>2</v>
      </c>
      <c r="G12" s="38">
        <v>21</v>
      </c>
      <c r="H12" s="38" t="s">
        <v>21</v>
      </c>
      <c r="I12" s="40">
        <v>10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12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157</v>
      </c>
      <c r="C13" s="200" t="s">
        <v>161</v>
      </c>
      <c r="D13" s="47">
        <v>21</v>
      </c>
      <c r="E13" s="48" t="s">
        <v>21</v>
      </c>
      <c r="F13" s="49">
        <v>16</v>
      </c>
      <c r="G13" s="47">
        <v>21</v>
      </c>
      <c r="H13" s="48" t="s">
        <v>21</v>
      </c>
      <c r="I13" s="49">
        <v>15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31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171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268</v>
      </c>
      <c r="N14" s="58">
        <f t="shared" si="2"/>
        <v>154</v>
      </c>
      <c r="O14" s="57">
        <f t="shared" si="2"/>
        <v>12</v>
      </c>
      <c r="P14" s="59">
        <f t="shared" si="2"/>
        <v>1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9.125" style="1" customWidth="1"/>
  </cols>
  <sheetData>
    <row r="1" spans="1:19" ht="25.5" thickBo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61" t="s">
        <v>51</v>
      </c>
      <c r="S3" s="15"/>
    </row>
    <row r="4" spans="1:19" ht="19.5" customHeight="1">
      <c r="A4" s="8" t="s">
        <v>12</v>
      </c>
      <c r="B4" s="16"/>
      <c r="C4" s="10" t="s">
        <v>92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129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6" t="s">
        <v>57</v>
      </c>
      <c r="S5" s="160"/>
    </row>
    <row r="6" spans="1:19" ht="24.75" customHeight="1">
      <c r="A6" s="25"/>
      <c r="B6" s="26" t="s">
        <v>15</v>
      </c>
      <c r="C6" s="26" t="s">
        <v>16</v>
      </c>
      <c r="D6" s="229" t="s">
        <v>17</v>
      </c>
      <c r="E6" s="230"/>
      <c r="F6" s="230"/>
      <c r="G6" s="230"/>
      <c r="H6" s="230"/>
      <c r="I6" s="230"/>
      <c r="J6" s="230"/>
      <c r="K6" s="230"/>
      <c r="L6" s="231"/>
      <c r="M6" s="232" t="s">
        <v>18</v>
      </c>
      <c r="N6" s="233"/>
      <c r="O6" s="232" t="s">
        <v>4</v>
      </c>
      <c r="P6" s="233"/>
      <c r="Q6" s="232" t="s">
        <v>6</v>
      </c>
      <c r="R6" s="233"/>
      <c r="S6" s="27" t="s">
        <v>19</v>
      </c>
    </row>
    <row r="7" spans="1:19" ht="9.75" customHeight="1" thickBot="1">
      <c r="A7" s="28"/>
      <c r="B7" s="29"/>
      <c r="C7" s="30"/>
      <c r="D7" s="31">
        <v>1</v>
      </c>
      <c r="E7" s="31"/>
      <c r="F7" s="31"/>
      <c r="G7" s="31">
        <v>2</v>
      </c>
      <c r="H7" s="31"/>
      <c r="I7" s="31"/>
      <c r="J7" s="31">
        <v>3</v>
      </c>
      <c r="K7" s="32"/>
      <c r="L7" s="33"/>
      <c r="M7" s="34"/>
      <c r="N7" s="35"/>
      <c r="O7" s="34"/>
      <c r="P7" s="35"/>
      <c r="Q7" s="34"/>
      <c r="R7" s="35"/>
      <c r="S7" s="36"/>
    </row>
    <row r="8" spans="1:19" ht="30" customHeight="1" thickTop="1">
      <c r="A8" s="154" t="s">
        <v>20</v>
      </c>
      <c r="B8" s="198" t="s">
        <v>105</v>
      </c>
      <c r="C8" s="198" t="s">
        <v>138</v>
      </c>
      <c r="D8" s="38">
        <v>21</v>
      </c>
      <c r="E8" s="39" t="s">
        <v>21</v>
      </c>
      <c r="F8" s="40">
        <v>14</v>
      </c>
      <c r="G8" s="38">
        <v>21</v>
      </c>
      <c r="H8" s="39" t="s">
        <v>21</v>
      </c>
      <c r="I8" s="40">
        <v>6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20</v>
      </c>
      <c r="O8" s="43">
        <v>2</v>
      </c>
      <c r="P8" s="40">
        <v>0</v>
      </c>
      <c r="Q8" s="43">
        <v>1</v>
      </c>
      <c r="R8" s="40">
        <v>0</v>
      </c>
      <c r="S8" s="44"/>
    </row>
    <row r="9" spans="1:19" ht="30" customHeight="1">
      <c r="A9" s="154" t="s">
        <v>23</v>
      </c>
      <c r="B9" s="199" t="s">
        <v>128</v>
      </c>
      <c r="C9" s="199" t="s">
        <v>122</v>
      </c>
      <c r="D9" s="38">
        <v>21</v>
      </c>
      <c r="E9" s="38" t="s">
        <v>21</v>
      </c>
      <c r="F9" s="40">
        <v>16</v>
      </c>
      <c r="G9" s="38">
        <v>19</v>
      </c>
      <c r="H9" s="38" t="s">
        <v>21</v>
      </c>
      <c r="I9" s="40">
        <v>21</v>
      </c>
      <c r="J9" s="38">
        <v>21</v>
      </c>
      <c r="K9" s="38" t="s">
        <v>21</v>
      </c>
      <c r="L9" s="40">
        <v>19</v>
      </c>
      <c r="M9" s="41">
        <f t="shared" si="0"/>
        <v>61</v>
      </c>
      <c r="N9" s="42">
        <f t="shared" si="1"/>
        <v>56</v>
      </c>
      <c r="O9" s="43">
        <v>2</v>
      </c>
      <c r="P9" s="40">
        <v>1</v>
      </c>
      <c r="Q9" s="43">
        <v>1</v>
      </c>
      <c r="R9" s="40">
        <v>0</v>
      </c>
      <c r="S9" s="44"/>
    </row>
    <row r="10" spans="1:19" ht="30" customHeight="1">
      <c r="A10" s="154" t="s">
        <v>34</v>
      </c>
      <c r="B10" s="199" t="s">
        <v>137</v>
      </c>
      <c r="C10" s="199" t="s">
        <v>123</v>
      </c>
      <c r="D10" s="38">
        <v>21</v>
      </c>
      <c r="E10" s="38" t="s">
        <v>21</v>
      </c>
      <c r="F10" s="40">
        <v>8</v>
      </c>
      <c r="G10" s="38">
        <v>21</v>
      </c>
      <c r="H10" s="38" t="s">
        <v>21</v>
      </c>
      <c r="I10" s="40">
        <v>2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10</v>
      </c>
      <c r="O10" s="43">
        <v>2</v>
      </c>
      <c r="P10" s="40">
        <v>0</v>
      </c>
      <c r="Q10" s="43">
        <v>1</v>
      </c>
      <c r="R10" s="40">
        <v>0</v>
      </c>
      <c r="S10" s="44"/>
    </row>
    <row r="11" spans="1:19" ht="30" customHeight="1">
      <c r="A11" s="154" t="s">
        <v>22</v>
      </c>
      <c r="B11" s="199" t="s">
        <v>106</v>
      </c>
      <c r="C11" s="199" t="s">
        <v>124</v>
      </c>
      <c r="D11" s="38">
        <v>21</v>
      </c>
      <c r="E11" s="38" t="s">
        <v>21</v>
      </c>
      <c r="F11" s="40">
        <v>5</v>
      </c>
      <c r="G11" s="38">
        <v>21</v>
      </c>
      <c r="H11" s="38" t="s">
        <v>21</v>
      </c>
      <c r="I11" s="40">
        <v>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7</v>
      </c>
      <c r="O11" s="43">
        <v>2</v>
      </c>
      <c r="P11" s="40">
        <v>0</v>
      </c>
      <c r="Q11" s="43">
        <v>1</v>
      </c>
      <c r="R11" s="40">
        <v>0</v>
      </c>
      <c r="S11" s="44"/>
    </row>
    <row r="12" spans="1:19" ht="30" customHeight="1">
      <c r="A12" s="154" t="s">
        <v>24</v>
      </c>
      <c r="B12" s="199" t="s">
        <v>107</v>
      </c>
      <c r="C12" s="199" t="s">
        <v>125</v>
      </c>
      <c r="D12" s="38">
        <v>21</v>
      </c>
      <c r="E12" s="38" t="s">
        <v>21</v>
      </c>
      <c r="F12" s="40">
        <v>5</v>
      </c>
      <c r="G12" s="38">
        <v>21</v>
      </c>
      <c r="H12" s="38" t="s">
        <v>21</v>
      </c>
      <c r="I12" s="40">
        <v>12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17</v>
      </c>
      <c r="O12" s="43">
        <v>2</v>
      </c>
      <c r="P12" s="40">
        <v>0</v>
      </c>
      <c r="Q12" s="43">
        <v>1</v>
      </c>
      <c r="R12" s="40">
        <v>0</v>
      </c>
      <c r="S12" s="44"/>
    </row>
    <row r="13" spans="1:19" ht="30" customHeight="1" thickBot="1">
      <c r="A13" s="154" t="s">
        <v>33</v>
      </c>
      <c r="B13" s="200" t="s">
        <v>108</v>
      </c>
      <c r="C13" s="200" t="s">
        <v>126</v>
      </c>
      <c r="D13" s="47">
        <v>21</v>
      </c>
      <c r="E13" s="48" t="s">
        <v>21</v>
      </c>
      <c r="F13" s="49">
        <v>8</v>
      </c>
      <c r="G13" s="47">
        <v>21</v>
      </c>
      <c r="H13" s="48" t="s">
        <v>21</v>
      </c>
      <c r="I13" s="49">
        <v>4</v>
      </c>
      <c r="J13" s="47"/>
      <c r="K13" s="48" t="s">
        <v>21</v>
      </c>
      <c r="L13" s="49"/>
      <c r="M13" s="41">
        <f t="shared" si="0"/>
        <v>42</v>
      </c>
      <c r="N13" s="42">
        <f t="shared" si="1"/>
        <v>12</v>
      </c>
      <c r="O13" s="50">
        <v>2</v>
      </c>
      <c r="P13" s="49">
        <v>0</v>
      </c>
      <c r="Q13" s="50">
        <v>1</v>
      </c>
      <c r="R13" s="49">
        <v>0</v>
      </c>
      <c r="S13" s="51"/>
    </row>
    <row r="14" spans="1:19" ht="34.5" customHeight="1" thickBot="1">
      <c r="A14" s="52" t="s">
        <v>25</v>
      </c>
      <c r="B14" s="202" t="s">
        <v>136</v>
      </c>
      <c r="C14" s="54"/>
      <c r="D14" s="55"/>
      <c r="E14" s="55"/>
      <c r="F14" s="55"/>
      <c r="G14" s="55"/>
      <c r="H14" s="55"/>
      <c r="I14" s="55"/>
      <c r="J14" s="55"/>
      <c r="K14" s="55"/>
      <c r="L14" s="56"/>
      <c r="M14" s="57">
        <f aca="true" t="shared" si="2" ref="M14:R14">SUM(M8:M13)</f>
        <v>271</v>
      </c>
      <c r="N14" s="58">
        <f t="shared" si="2"/>
        <v>122</v>
      </c>
      <c r="O14" s="57">
        <f t="shared" si="2"/>
        <v>12</v>
      </c>
      <c r="P14" s="59">
        <f t="shared" si="2"/>
        <v>1</v>
      </c>
      <c r="Q14" s="57">
        <f t="shared" si="2"/>
        <v>6</v>
      </c>
      <c r="R14" s="58">
        <f t="shared" si="2"/>
        <v>0</v>
      </c>
      <c r="S14" s="60"/>
    </row>
    <row r="15" spans="4:19" ht="15.7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 t="s">
        <v>26</v>
      </c>
    </row>
    <row r="16" ht="12.75">
      <c r="A16" s="63" t="s">
        <v>27</v>
      </c>
    </row>
    <row r="18" spans="1:2" ht="19.5" customHeight="1">
      <c r="A18" s="64" t="s">
        <v>28</v>
      </c>
      <c r="B18" s="1" t="s">
        <v>29</v>
      </c>
    </row>
    <row r="19" spans="1:2" ht="19.5" customHeight="1">
      <c r="A19" s="65"/>
      <c r="B19" s="1" t="s">
        <v>29</v>
      </c>
    </row>
    <row r="21" spans="1:20" ht="12.75">
      <c r="A21" s="66" t="s">
        <v>30</v>
      </c>
      <c r="C21" s="67"/>
      <c r="D21" s="66" t="s">
        <v>31</v>
      </c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2.75">
      <c r="A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2.75">
      <c r="A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2.75">
      <c r="A24" s="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2.75">
      <c r="A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2.75">
      <c r="A26" s="3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Uživatel Microsoft Office</cp:lastModifiedBy>
  <cp:lastPrinted>2017-11-04T18:34:12Z</cp:lastPrinted>
  <dcterms:created xsi:type="dcterms:W3CDTF">2007-03-31T03:48:58Z</dcterms:created>
  <dcterms:modified xsi:type="dcterms:W3CDTF">2017-11-04T18:38:18Z</dcterms:modified>
  <cp:category/>
  <cp:version/>
  <cp:contentType/>
  <cp:contentStatus/>
</cp:coreProperties>
</file>