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40" activeTab="1"/>
  </bookViews>
  <sheets>
    <sheet name="Rozlosování" sheetId="1" r:id="rId1"/>
    <sheet name="Tabul. konečné" sheetId="2" r:id="rId2"/>
    <sheet name="3.kolo(1)" sheetId="3" r:id="rId3"/>
    <sheet name="3.kolo(2)" sheetId="4" r:id="rId4"/>
    <sheet name="3.kolo(3)" sheetId="5" r:id="rId5"/>
    <sheet name="Tabul. 1.a2.kolo " sheetId="6" r:id="rId6"/>
    <sheet name="2.kolo (1)" sheetId="7" r:id="rId7"/>
    <sheet name="2.kolo (2)" sheetId="8" r:id="rId8"/>
    <sheet name="2.kolo (3)" sheetId="9" r:id="rId9"/>
    <sheet name="1.kolo(1)" sheetId="10" r:id="rId10"/>
    <sheet name="1.kolo(2)" sheetId="11" r:id="rId11"/>
    <sheet name="1.kolo(3)" sheetId="12" r:id="rId12"/>
    <sheet name="1.kolo(4)" sheetId="13" r:id="rId13"/>
    <sheet name="na sestavu" sheetId="14" r:id="rId14"/>
    <sheet name="Sestava1 kolo" sheetId="15" r:id="rId15"/>
    <sheet name="Sestava2 kolo" sheetId="16" r:id="rId16"/>
    <sheet name="Sestava3 kolo" sheetId="17" r:id="rId17"/>
    <sheet name="List4" sheetId="18" r:id="rId18"/>
  </sheets>
  <definedNames/>
  <calcPr fullCalcOnLoad="1"/>
</workbook>
</file>

<file path=xl/sharedStrings.xml><?xml version="1.0" encoding="utf-8"?>
<sst xmlns="http://schemas.openxmlformats.org/spreadsheetml/2006/main" count="2017" uniqueCount="262">
  <si>
    <t>1. Kolo</t>
  </si>
  <si>
    <t>1.set</t>
  </si>
  <si>
    <t>2.set</t>
  </si>
  <si>
    <t>SETY</t>
  </si>
  <si>
    <t>MÍČE</t>
  </si>
  <si>
    <t xml:space="preserve">         BODY</t>
  </si>
  <si>
    <t>dvouhra chlapci</t>
  </si>
  <si>
    <t>dvouhra dívky</t>
  </si>
  <si>
    <t>čtyřhra chlapci</t>
  </si>
  <si>
    <t>čtyřhra dívky</t>
  </si>
  <si>
    <t>smíšená čtyřhra</t>
  </si>
  <si>
    <t>Vítěz</t>
  </si>
  <si>
    <t>2. Kolo</t>
  </si>
  <si>
    <t>3.set</t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</si>
  <si>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ahoma"/>
        <family val="2"/>
      </rPr>
      <t xml:space="preserve">Vodňany ,  6.  Č.B. A,          7.  Č.Krumlov  B,     8.  Tábor </t>
    </r>
  </si>
  <si>
    <t xml:space="preserve">1. kolo soutěže ,   4.2.  Č.Budějovice – neděle  </t>
  </si>
  <si>
    <t>1.kolo :  1 – 8 , 2 – 7, 3 – 6, 4 – 5</t>
  </si>
  <si>
    <t>2.kolo :  7 – 8,  1 – 6 ,2 – 5, 3 -  4</t>
  </si>
  <si>
    <t>3.kolo :  6 – 8,  7 – 5 ,1 – 4, 2  - 3</t>
  </si>
  <si>
    <t>4.kolo :  5 – 8,  6 – 4, 7 – 3, 1  - 2</t>
  </si>
  <si>
    <t>1.kolo :  4 – 8, 5 – 3,  6 – 2, 7 – 1</t>
  </si>
  <si>
    <t>2.kolo :  3 – 8, 4 – 2,  5 – 1, 6 -  7</t>
  </si>
  <si>
    <t>3.kolo :  2 – 8, 3 – 1,  4 – 7, 5 -  6</t>
  </si>
  <si>
    <t xml:space="preserve">Skupina o 1. – 4.místo                                     Skupina o 5. – 8.místo  </t>
  </si>
  <si>
    <t xml:space="preserve">1.kolo :   1 – 4, 2 – 3,                                      1.kolo :  5 – 8, 6 – 7  </t>
  </si>
  <si>
    <t xml:space="preserve">2.kolo :   2 -  4, 1 -  3,                                      2.kolo :  7 – 5, 8 – 6 </t>
  </si>
  <si>
    <t xml:space="preserve">3.kolo :   3 –  4, 1 – 2,                                     3.kolo :  6  – 5, 7 – 8  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</si>
  <si>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ahoma"/>
        <family val="2"/>
      </rPr>
      <t xml:space="preserve">Křemže      2. Č.Krumlov A,    3. Č.B. B,              4. Č.Krumlov C </t>
    </r>
  </si>
  <si>
    <t>3. Kolo</t>
  </si>
  <si>
    <t>4. Kolo</t>
  </si>
  <si>
    <t>Rozlosování soutěže - KP družstev žactva 2018</t>
  </si>
  <si>
    <t xml:space="preserve">Sokol Křemže </t>
  </si>
  <si>
    <t xml:space="preserve">Badminton Tábor </t>
  </si>
  <si>
    <t>Český Krumlov "A"</t>
  </si>
  <si>
    <t>Č.Krumlov "B"</t>
  </si>
  <si>
    <t>Č.Budějovice "A"</t>
  </si>
  <si>
    <t>Č.Budějovice "B"</t>
  </si>
  <si>
    <t xml:space="preserve">Č.Krumlov "C" </t>
  </si>
  <si>
    <t xml:space="preserve">Vodňany </t>
  </si>
  <si>
    <t>.,</t>
  </si>
  <si>
    <t>Krajský přebor družstev žactva   2018    1. a 2.kolo</t>
  </si>
  <si>
    <t xml:space="preserve">  Křemže </t>
  </si>
  <si>
    <t xml:space="preserve">Č.Krumlov "A" </t>
  </si>
  <si>
    <t>Č.Buděj. "B"</t>
  </si>
  <si>
    <t>Č.Krumlov "C"</t>
  </si>
  <si>
    <t>Vodňany</t>
  </si>
  <si>
    <t>Č.Buděj. "A"</t>
  </si>
  <si>
    <t>Tábor</t>
  </si>
  <si>
    <t>BODY</t>
  </si>
  <si>
    <t>SKORE</t>
  </si>
  <si>
    <t>Pořadí</t>
  </si>
  <si>
    <t xml:space="preserve">  Sokol </t>
  </si>
  <si>
    <t>:</t>
  </si>
  <si>
    <t xml:space="preserve">  SKB</t>
  </si>
  <si>
    <t xml:space="preserve">  Český Krumlov  "A"</t>
  </si>
  <si>
    <t xml:space="preserve">  Čes.Budějovice "B"</t>
  </si>
  <si>
    <t xml:space="preserve">  Český Krumlov "C"</t>
  </si>
  <si>
    <t xml:space="preserve">  Sokol</t>
  </si>
  <si>
    <t xml:space="preserve">  Vodňany</t>
  </si>
  <si>
    <t xml:space="preserve">  Čes.Budějovice "A"</t>
  </si>
  <si>
    <t xml:space="preserve">  Český Krumlov "B"</t>
  </si>
  <si>
    <t xml:space="preserve">  SK Badminton</t>
  </si>
  <si>
    <t xml:space="preserve">  Tábor </t>
  </si>
  <si>
    <t>2. dvouhra chlapci</t>
  </si>
  <si>
    <t>2.dvouhra dívky</t>
  </si>
  <si>
    <t>1.dvouhra chlapci</t>
  </si>
  <si>
    <t>1.dvouhra dívky</t>
  </si>
  <si>
    <t>2.dvouhra chlapci</t>
  </si>
  <si>
    <t xml:space="preserve">Dvořák David </t>
  </si>
  <si>
    <t>Kryeziu</t>
  </si>
  <si>
    <t xml:space="preserve">Fuciman </t>
  </si>
  <si>
    <t>Jurný</t>
  </si>
  <si>
    <t>Hudečková Anna</t>
  </si>
  <si>
    <t>Mikešová</t>
  </si>
  <si>
    <t xml:space="preserve">Fošum </t>
  </si>
  <si>
    <t>Štengl</t>
  </si>
  <si>
    <t>Pavlišová</t>
  </si>
  <si>
    <t>Kočová</t>
  </si>
  <si>
    <t xml:space="preserve">Hálková </t>
  </si>
  <si>
    <t>Buchálková</t>
  </si>
  <si>
    <t xml:space="preserve">Šober </t>
  </si>
  <si>
    <t>Bouberle</t>
  </si>
  <si>
    <t>Hulcová Jolana</t>
  </si>
  <si>
    <t>Bouberlová</t>
  </si>
  <si>
    <t>Dierze</t>
  </si>
  <si>
    <t>Podolka</t>
  </si>
  <si>
    <t>Černá</t>
  </si>
  <si>
    <t>Dudová</t>
  </si>
  <si>
    <t xml:space="preserve">Kalina </t>
  </si>
  <si>
    <t>Neubauerová</t>
  </si>
  <si>
    <t>Dušátková</t>
  </si>
  <si>
    <t>Kuzdas</t>
  </si>
  <si>
    <t>Pražák</t>
  </si>
  <si>
    <t>Hudečková Kat.</t>
  </si>
  <si>
    <t>Berková</t>
  </si>
  <si>
    <t xml:space="preserve">Hudečková Anna </t>
  </si>
  <si>
    <t xml:space="preserve">Pražák </t>
  </si>
  <si>
    <t xml:space="preserve">Pavlis </t>
  </si>
  <si>
    <t xml:space="preserve">Kadeřávek </t>
  </si>
  <si>
    <t>Hálová</t>
  </si>
  <si>
    <t>Novotná</t>
  </si>
  <si>
    <t xml:space="preserve">Šmikmátor </t>
  </si>
  <si>
    <t>Fišerová</t>
  </si>
  <si>
    <t>Nováková</t>
  </si>
  <si>
    <t xml:space="preserve">Bouberle </t>
  </si>
  <si>
    <t>Kadeřávek</t>
  </si>
  <si>
    <t xml:space="preserve">Jurný </t>
  </si>
  <si>
    <t>Pavlisová</t>
  </si>
  <si>
    <t>Hudečková A.</t>
  </si>
  <si>
    <t xml:space="preserve">Kryeziu </t>
  </si>
  <si>
    <t>Šober</t>
  </si>
  <si>
    <t xml:space="preserve">Sixl </t>
  </si>
  <si>
    <t>Hálková</t>
  </si>
  <si>
    <t xml:space="preserve">Dvořák </t>
  </si>
  <si>
    <t>Benešová</t>
  </si>
  <si>
    <t>Hudečková  K.</t>
  </si>
  <si>
    <t>Hudečková K.</t>
  </si>
  <si>
    <t xml:space="preserve">Dierze </t>
  </si>
  <si>
    <t xml:space="preserve">Mikešová </t>
  </si>
  <si>
    <t xml:space="preserve">Pavlisová </t>
  </si>
  <si>
    <t>Hulcová</t>
  </si>
  <si>
    <t>Fuciman</t>
  </si>
  <si>
    <t xml:space="preserve">Hudečková K. </t>
  </si>
  <si>
    <t xml:space="preserve">Štengl </t>
  </si>
  <si>
    <t>Dvořák</t>
  </si>
  <si>
    <t>Sixl</t>
  </si>
  <si>
    <t>Pavliš</t>
  </si>
  <si>
    <t xml:space="preserve">Hudečková A. </t>
  </si>
  <si>
    <t>6</t>
  </si>
  <si>
    <t>4</t>
  </si>
  <si>
    <t>5</t>
  </si>
  <si>
    <t>7</t>
  </si>
  <si>
    <t>9</t>
  </si>
  <si>
    <t>3</t>
  </si>
  <si>
    <t>0</t>
  </si>
  <si>
    <t>10</t>
  </si>
  <si>
    <t>8</t>
  </si>
  <si>
    <t>2</t>
  </si>
  <si>
    <t>2.</t>
  </si>
  <si>
    <t>3.</t>
  </si>
  <si>
    <t>4.</t>
  </si>
  <si>
    <t>5.</t>
  </si>
  <si>
    <t>6.</t>
  </si>
  <si>
    <t>7.</t>
  </si>
  <si>
    <t>8.</t>
  </si>
  <si>
    <t>1.</t>
  </si>
  <si>
    <t>Český Krumlov "B"</t>
  </si>
  <si>
    <t>Badminton Tábor</t>
  </si>
  <si>
    <t>S.Křemže</t>
  </si>
  <si>
    <t>1. Kolo     4.2.2018</t>
  </si>
  <si>
    <t>1. Kolo    4.2.2018</t>
  </si>
  <si>
    <t>2. Kolo    4.2.2018</t>
  </si>
  <si>
    <t>2. Kolo     4.2.2018</t>
  </si>
  <si>
    <t>3. Kolo    4.2.2018</t>
  </si>
  <si>
    <t>3. Kolo     4.2.2018</t>
  </si>
  <si>
    <t>4. Kolo     4.2.2018</t>
  </si>
  <si>
    <t xml:space="preserve">2. </t>
  </si>
  <si>
    <t>TJ Sokol Křemže</t>
  </si>
  <si>
    <t>SKB Č.Krumlov A</t>
  </si>
  <si>
    <t>TJ Sokol Č. Budějovice B</t>
  </si>
  <si>
    <t xml:space="preserve">SKB Č. Krumlov C </t>
  </si>
  <si>
    <t>TJ Sokol Vodňany</t>
  </si>
  <si>
    <t>TJ Sokol Č. Budějovice A</t>
  </si>
  <si>
    <t>SKB Č. Krumlov B</t>
  </si>
  <si>
    <t>SKB Tábor</t>
  </si>
  <si>
    <t>1. Kolo    18.3.2018</t>
  </si>
  <si>
    <t>2. Kolo    18.3.2018</t>
  </si>
  <si>
    <t>3. Kolo    18.3.2018</t>
  </si>
  <si>
    <t>Šmikmátor</t>
  </si>
  <si>
    <t>Karafiát</t>
  </si>
  <si>
    <t>Hron</t>
  </si>
  <si>
    <t>Masařová</t>
  </si>
  <si>
    <t>Dvořák Daniel</t>
  </si>
  <si>
    <t>Kodat</t>
  </si>
  <si>
    <t>Fošum</t>
  </si>
  <si>
    <t>Kozáková</t>
  </si>
  <si>
    <t>Jírovcová</t>
  </si>
  <si>
    <t>Hudečková Kateřina</t>
  </si>
  <si>
    <t>Dvořák David</t>
  </si>
  <si>
    <t>Č.Budějovice  4.2.2018 ,  Vodňany 18.3.2018</t>
  </si>
  <si>
    <t>Sochor Aleš</t>
  </si>
  <si>
    <t>17 : 18</t>
  </si>
  <si>
    <t>35 : 38</t>
  </si>
  <si>
    <t>16 : 19</t>
  </si>
  <si>
    <t>34 : 42</t>
  </si>
  <si>
    <t>18 : 17</t>
  </si>
  <si>
    <t>40 : 36</t>
  </si>
  <si>
    <t>11 : 24</t>
  </si>
  <si>
    <t>26 : 50</t>
  </si>
  <si>
    <t>13 : 22</t>
  </si>
  <si>
    <t>30 : 47</t>
  </si>
  <si>
    <t>33 : 2</t>
  </si>
  <si>
    <t>19 : 16</t>
  </si>
  <si>
    <t>41 : 37</t>
  </si>
  <si>
    <t>28 : 47</t>
  </si>
  <si>
    <t>Průběžné  pořadí  po 2. kole</t>
  </si>
  <si>
    <t xml:space="preserve">2.kolo soutěže ,  18.3. Vodňany – neděle </t>
  </si>
  <si>
    <t>Skupina o konečné 1.-4.místo (14.4.2018 Č.Krumlov)</t>
  </si>
  <si>
    <t>Skupina o konečné 5.-8.místo (14.4.2018 Č.Krumlov)</t>
  </si>
  <si>
    <r>
      <t xml:space="preserve">Družstvo  </t>
    </r>
    <r>
      <rPr>
        <sz val="11"/>
        <color indexed="8"/>
        <rFont val="Calibri"/>
        <family val="2"/>
      </rPr>
      <t>→</t>
    </r>
  </si>
  <si>
    <t>↓</t>
  </si>
  <si>
    <t xml:space="preserve">číslo 1. Sokol Č.Budějovice "A"                       číslo 5. SKB Č.Krumlov "A" </t>
  </si>
  <si>
    <t xml:space="preserve">      2. SKB Č.Krumlov "B"                                    6. Sokol Vodňany </t>
  </si>
  <si>
    <t xml:space="preserve">      3. Sokol Křemže                                           7. Badminton Tábor </t>
  </si>
  <si>
    <t xml:space="preserve">      4. Sokol Č.Budějovice "B"                              8. SKB Č.Krumlov "C" </t>
  </si>
  <si>
    <t xml:space="preserve">                       3.kolo soutěže ,  14.4. Č.Krumlov - sobota                                                                                                            </t>
  </si>
  <si>
    <t xml:space="preserve">                     družstva mají čísla dle umístnění po 2.kole soutěže </t>
  </si>
  <si>
    <t>1. Kolo    14.4.2018</t>
  </si>
  <si>
    <t xml:space="preserve">        o 1.-4. místo</t>
  </si>
  <si>
    <t xml:space="preserve">        o 5.-8.místo </t>
  </si>
  <si>
    <t>2. Kolo    14.4.2018</t>
  </si>
  <si>
    <t>3. Kolo    14.4.2018</t>
  </si>
  <si>
    <t xml:space="preserve">Č.Krumlov "B" </t>
  </si>
  <si>
    <t>Krajský přebor smíšených družstev žáků                      2018</t>
  </si>
  <si>
    <t>1</t>
  </si>
  <si>
    <t>VÝSLEDKY 3. KOLA</t>
  </si>
  <si>
    <t>KONEČNÉ POŘADÍ</t>
  </si>
  <si>
    <t>míče</t>
  </si>
  <si>
    <t>sety</t>
  </si>
  <si>
    <t>zápasy</t>
  </si>
  <si>
    <t>body</t>
  </si>
  <si>
    <t>pořadí</t>
  </si>
  <si>
    <t>Sokol Č. Budějovice "A"</t>
  </si>
  <si>
    <t>SKB Český Krumlov "B"</t>
  </si>
  <si>
    <t>Sokol Č. Budějovice "B"</t>
  </si>
  <si>
    <t>SKB Český Krumlov "A"</t>
  </si>
  <si>
    <t>Sokol Vodňany</t>
  </si>
  <si>
    <t xml:space="preserve">SK Badminton Tábor </t>
  </si>
  <si>
    <t>SKB Český Krumlov "C"</t>
  </si>
  <si>
    <t>Pavlišová Klára</t>
  </si>
  <si>
    <t>Fošum Josef</t>
  </si>
  <si>
    <t>Hálková Alice</t>
  </si>
  <si>
    <t>Neubauerová Klára</t>
  </si>
  <si>
    <t>Hálková Nela</t>
  </si>
  <si>
    <t>Karafiát Jakub</t>
  </si>
  <si>
    <t xml:space="preserve">Kryeziu Dominik </t>
  </si>
  <si>
    <t>xxx</t>
  </si>
  <si>
    <t>Jurný Petr</t>
  </si>
  <si>
    <t>Berková Kateřina</t>
  </si>
  <si>
    <t>Mikešová Eliška</t>
  </si>
  <si>
    <t>Pražák Dennis</t>
  </si>
  <si>
    <t xml:space="preserve">Fuciman Patrik </t>
  </si>
  <si>
    <t>Kuzdas Kristián</t>
  </si>
  <si>
    <t>Šober Jakub</t>
  </si>
  <si>
    <t xml:space="preserve">Šmikmátor Jiří </t>
  </si>
  <si>
    <t>Fišerová Eva</t>
  </si>
  <si>
    <t>Bouberle Jakub</t>
  </si>
  <si>
    <t>Bouberlová Barbora</t>
  </si>
  <si>
    <t>Benešová Tereza</t>
  </si>
  <si>
    <t>Kodat Vojtěch</t>
  </si>
  <si>
    <t>Dušátková Anna</t>
  </si>
  <si>
    <t>Buchálková Barbora</t>
  </si>
  <si>
    <t>Štengl Michal</t>
  </si>
  <si>
    <t>Kočová Zuzana</t>
  </si>
  <si>
    <t>Kadeřávek David Jan</t>
  </si>
  <si>
    <t>Novotná Helena</t>
  </si>
  <si>
    <t>Hálová Alice</t>
  </si>
  <si>
    <t>Kryeziu Dominik</t>
  </si>
  <si>
    <t>Šmikmátor Jiří</t>
  </si>
  <si>
    <t>Fuciman Patrik</t>
  </si>
  <si>
    <t>Č.Krumlov "A"</t>
  </si>
  <si>
    <t>67 :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</si>
</sst>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Tahoma"/>
      <family val="2"/>
    </font>
    <font>
      <sz val="7"/>
      <color indexed="8"/>
      <name val="Times New Roman"/>
      <family val="1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Tahoma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2"/>
      <name val="Calibri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26"/>
      <name val="Arial CE"/>
      <family val="2"/>
    </font>
    <font>
      <sz val="26"/>
      <name val="Arial CE"/>
      <family val="2"/>
    </font>
    <font>
      <b/>
      <sz val="18"/>
      <name val="Arial CE"/>
      <family val="2"/>
    </font>
    <font>
      <b/>
      <sz val="32"/>
      <name val="Arial CE"/>
      <family val="2"/>
    </font>
    <font>
      <b/>
      <sz val="24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i/>
      <sz val="12"/>
      <name val="Arial CE"/>
      <family val="2"/>
    </font>
    <font>
      <i/>
      <sz val="16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b/>
      <sz val="28"/>
      <name val="Arial CE"/>
      <family val="2"/>
    </font>
    <font>
      <i/>
      <sz val="14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6"/>
      <name val="Arial CE"/>
      <family val="2"/>
    </font>
    <font>
      <b/>
      <sz val="22"/>
      <name val="Arial CE"/>
      <family val="2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Tahoma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Tahoma"/>
      <family val="2"/>
    </font>
    <font>
      <sz val="18"/>
      <color theme="1"/>
      <name val="Calibri"/>
      <family val="2"/>
    </font>
    <font>
      <b/>
      <i/>
      <sz val="14"/>
      <color theme="1"/>
      <name val="Calibri"/>
      <family val="2"/>
    </font>
    <font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0" borderId="2" applyNumberFormat="0" applyAlignment="0" applyProtection="0"/>
    <xf numFmtId="0" fontId="44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1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45" fillId="0" borderId="0">
      <alignment/>
      <protection/>
    </xf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46" fillId="0" borderId="0">
      <alignment horizontal="center" vertical="center"/>
      <protection/>
    </xf>
    <xf numFmtId="0" fontId="46" fillId="0" borderId="0">
      <alignment vertical="center"/>
      <protection/>
    </xf>
    <xf numFmtId="0" fontId="47" fillId="0" borderId="0">
      <alignment horizontal="center" vertical="center"/>
      <protection/>
    </xf>
    <xf numFmtId="0" fontId="47" fillId="0" borderId="0">
      <alignment vertical="center"/>
      <protection/>
    </xf>
    <xf numFmtId="0" fontId="48" fillId="0" borderId="0">
      <alignment horizontal="center" vertical="center"/>
      <protection/>
    </xf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359">
    <xf numFmtId="0" fontId="0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82" fillId="0" borderId="13" xfId="0" applyFont="1" applyBorder="1" applyAlignment="1">
      <alignment horizontal="left" vertical="center"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5" fillId="0" borderId="18" xfId="0" applyFont="1" applyBorder="1" applyAlignment="1">
      <alignment/>
    </xf>
    <xf numFmtId="0" fontId="65" fillId="0" borderId="19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82" fillId="0" borderId="21" xfId="0" applyFont="1" applyBorder="1" applyAlignment="1">
      <alignment horizontal="left" vertical="center"/>
    </xf>
    <xf numFmtId="0" fontId="65" fillId="0" borderId="22" xfId="0" applyFont="1" applyBorder="1" applyAlignment="1">
      <alignment/>
    </xf>
    <xf numFmtId="0" fontId="65" fillId="0" borderId="23" xfId="0" applyFont="1" applyBorder="1" applyAlignment="1">
      <alignment/>
    </xf>
    <xf numFmtId="0" fontId="83" fillId="0" borderId="22" xfId="0" applyFont="1" applyBorder="1" applyAlignment="1">
      <alignment/>
    </xf>
    <xf numFmtId="0" fontId="84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5" fillId="0" borderId="0" xfId="0" applyFont="1" applyAlignment="1">
      <alignment/>
    </xf>
    <xf numFmtId="0" fontId="0" fillId="0" borderId="0" xfId="0" applyBorder="1" applyAlignment="1">
      <alignment/>
    </xf>
    <xf numFmtId="0" fontId="84" fillId="0" borderId="26" xfId="0" applyFont="1" applyBorder="1" applyAlignment="1">
      <alignment horizont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/>
    </xf>
    <xf numFmtId="0" fontId="85" fillId="0" borderId="0" xfId="0" applyFont="1" applyAlignment="1">
      <alignment/>
    </xf>
    <xf numFmtId="0" fontId="0" fillId="0" borderId="26" xfId="0" applyBorder="1" applyAlignment="1">
      <alignment horizontal="center"/>
    </xf>
    <xf numFmtId="0" fontId="82" fillId="0" borderId="21" xfId="0" applyFont="1" applyBorder="1" applyAlignment="1">
      <alignment horizontal="left" vertical="center"/>
    </xf>
    <xf numFmtId="0" fontId="65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86" fillId="0" borderId="0" xfId="0" applyFont="1" applyAlignment="1">
      <alignment horizontal="justify" vertical="center"/>
    </xf>
    <xf numFmtId="0" fontId="0" fillId="0" borderId="12" xfId="0" applyFill="1" applyBorder="1" applyAlignment="1">
      <alignment/>
    </xf>
    <xf numFmtId="0" fontId="65" fillId="0" borderId="16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25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87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4" fillId="0" borderId="30" xfId="0" applyFont="1" applyBorder="1" applyAlignment="1">
      <alignment horizontal="right"/>
    </xf>
    <xf numFmtId="0" fontId="84" fillId="0" borderId="31" xfId="0" applyFont="1" applyBorder="1" applyAlignment="1">
      <alignment/>
    </xf>
    <xf numFmtId="0" fontId="84" fillId="0" borderId="32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left"/>
    </xf>
    <xf numFmtId="0" fontId="84" fillId="0" borderId="31" xfId="0" applyFont="1" applyBorder="1" applyAlignment="1">
      <alignment horizontal="left"/>
    </xf>
    <xf numFmtId="0" fontId="84" fillId="0" borderId="31" xfId="0" applyFont="1" applyBorder="1" applyAlignment="1">
      <alignment horizontal="right"/>
    </xf>
    <xf numFmtId="0" fontId="84" fillId="0" borderId="29" xfId="0" applyFont="1" applyBorder="1" applyAlignment="1">
      <alignment horizontal="right"/>
    </xf>
    <xf numFmtId="0" fontId="84" fillId="0" borderId="33" xfId="0" applyFont="1" applyBorder="1" applyAlignment="1">
      <alignment horizontal="left"/>
    </xf>
    <xf numFmtId="0" fontId="84" fillId="0" borderId="0" xfId="0" applyFont="1" applyBorder="1" applyAlignment="1">
      <alignment horizontal="right"/>
    </xf>
    <xf numFmtId="0" fontId="85" fillId="0" borderId="29" xfId="0" applyFont="1" applyBorder="1" applyAlignment="1">
      <alignment horizontal="right"/>
    </xf>
    <xf numFmtId="49" fontId="0" fillId="0" borderId="0" xfId="0" applyNumberFormat="1" applyAlignment="1">
      <alignment/>
    </xf>
    <xf numFmtId="0" fontId="88" fillId="0" borderId="0" xfId="0" applyFont="1" applyAlignment="1">
      <alignment horizontal="center"/>
    </xf>
    <xf numFmtId="0" fontId="89" fillId="7" borderId="0" xfId="0" applyFont="1" applyFill="1" applyAlignment="1">
      <alignment horizontal="center" vertical="center"/>
    </xf>
    <xf numFmtId="0" fontId="0" fillId="6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10" borderId="12" xfId="0" applyFill="1" applyBorder="1" applyAlignment="1">
      <alignment/>
    </xf>
    <xf numFmtId="0" fontId="82" fillId="0" borderId="21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/>
    </xf>
    <xf numFmtId="0" fontId="65" fillId="0" borderId="10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0" fontId="65" fillId="0" borderId="31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65" fillId="0" borderId="29" xfId="0" applyNumberFormat="1" applyFont="1" applyBorder="1" applyAlignment="1">
      <alignment horizontal="right" vertical="center"/>
    </xf>
    <xf numFmtId="49" fontId="65" fillId="0" borderId="0" xfId="0" applyNumberFormat="1" applyFont="1" applyBorder="1" applyAlignment="1">
      <alignment/>
    </xf>
    <xf numFmtId="49" fontId="65" fillId="0" borderId="33" xfId="0" applyNumberFormat="1" applyFont="1" applyBorder="1" applyAlignment="1">
      <alignment/>
    </xf>
    <xf numFmtId="49" fontId="65" fillId="0" borderId="0" xfId="0" applyNumberFormat="1" applyFont="1" applyBorder="1" applyAlignment="1">
      <alignment horizontal="right"/>
    </xf>
    <xf numFmtId="49" fontId="65" fillId="0" borderId="29" xfId="0" applyNumberFormat="1" applyFont="1" applyBorder="1" applyAlignment="1">
      <alignment horizontal="right"/>
    </xf>
    <xf numFmtId="49" fontId="65" fillId="0" borderId="35" xfId="0" applyNumberFormat="1" applyFont="1" applyBorder="1" applyAlignment="1">
      <alignment horizontal="right" vertical="center"/>
    </xf>
    <xf numFmtId="49" fontId="65" fillId="0" borderId="34" xfId="0" applyNumberFormat="1" applyFont="1" applyBorder="1" applyAlignment="1">
      <alignment/>
    </xf>
    <xf numFmtId="49" fontId="65" fillId="0" borderId="36" xfId="0" applyNumberFormat="1" applyFont="1" applyBorder="1" applyAlignment="1">
      <alignment/>
    </xf>
    <xf numFmtId="49" fontId="65" fillId="0" borderId="34" xfId="0" applyNumberFormat="1" applyFont="1" applyBorder="1" applyAlignment="1">
      <alignment horizontal="right" vertical="center"/>
    </xf>
    <xf numFmtId="49" fontId="65" fillId="0" borderId="0" xfId="0" applyNumberFormat="1" applyFont="1" applyBorder="1" applyAlignment="1">
      <alignment horizontal="right" vertical="center"/>
    </xf>
    <xf numFmtId="49" fontId="0" fillId="0" borderId="37" xfId="0" applyNumberFormat="1" applyBorder="1" applyAlignment="1">
      <alignment horizontal="center"/>
    </xf>
    <xf numFmtId="49" fontId="85" fillId="0" borderId="38" xfId="0" applyNumberFormat="1" applyFont="1" applyBorder="1" applyAlignment="1">
      <alignment horizontal="center"/>
    </xf>
    <xf numFmtId="49" fontId="85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28" xfId="0" applyNumberFormat="1" applyBorder="1" applyAlignment="1">
      <alignment horizontal="center"/>
    </xf>
    <xf numFmtId="0" fontId="90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82" fillId="0" borderId="21" xfId="0" applyFont="1" applyBorder="1" applyAlignment="1">
      <alignment horizontal="left" vertical="center"/>
    </xf>
    <xf numFmtId="0" fontId="65" fillId="0" borderId="10" xfId="0" applyFont="1" applyBorder="1" applyAlignment="1">
      <alignment horizontal="center"/>
    </xf>
    <xf numFmtId="0" fontId="83" fillId="0" borderId="0" xfId="0" applyFont="1" applyAlignment="1">
      <alignment/>
    </xf>
    <xf numFmtId="0" fontId="0" fillId="12" borderId="12" xfId="0" applyFill="1" applyBorder="1" applyAlignment="1">
      <alignment/>
    </xf>
    <xf numFmtId="0" fontId="82" fillId="0" borderId="21" xfId="0" applyFont="1" applyBorder="1" applyAlignment="1">
      <alignment horizontal="left" vertical="center"/>
    </xf>
    <xf numFmtId="0" fontId="85" fillId="7" borderId="30" xfId="0" applyFont="1" applyFill="1" applyBorder="1" applyAlignment="1">
      <alignment/>
    </xf>
    <xf numFmtId="0" fontId="85" fillId="7" borderId="31" xfId="0" applyFont="1" applyFill="1" applyBorder="1" applyAlignment="1">
      <alignment/>
    </xf>
    <xf numFmtId="0" fontId="85" fillId="7" borderId="32" xfId="0" applyFont="1" applyFill="1" applyBorder="1" applyAlignment="1">
      <alignment/>
    </xf>
    <xf numFmtId="0" fontId="85" fillId="7" borderId="35" xfId="0" applyFont="1" applyFill="1" applyBorder="1" applyAlignment="1">
      <alignment/>
    </xf>
    <xf numFmtId="0" fontId="85" fillId="7" borderId="34" xfId="0" applyFont="1" applyFill="1" applyBorder="1" applyAlignment="1">
      <alignment/>
    </xf>
    <xf numFmtId="0" fontId="85" fillId="7" borderId="3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83" fillId="34" borderId="39" xfId="0" applyFont="1" applyFill="1" applyBorder="1" applyAlignment="1">
      <alignment horizontal="center"/>
    </xf>
    <xf numFmtId="0" fontId="83" fillId="34" borderId="39" xfId="0" applyFont="1" applyFill="1" applyBorder="1" applyAlignment="1">
      <alignment/>
    </xf>
    <xf numFmtId="0" fontId="83" fillId="6" borderId="39" xfId="0" applyFont="1" applyFill="1" applyBorder="1" applyAlignment="1">
      <alignment horizontal="center"/>
    </xf>
    <xf numFmtId="0" fontId="83" fillId="6" borderId="39" xfId="0" applyFont="1" applyFill="1" applyBorder="1" applyAlignment="1">
      <alignment/>
    </xf>
    <xf numFmtId="0" fontId="85" fillId="7" borderId="0" xfId="0" applyFont="1" applyFill="1" applyBorder="1" applyAlignment="1">
      <alignment/>
    </xf>
    <xf numFmtId="0" fontId="85" fillId="7" borderId="33" xfId="0" applyFont="1" applyFill="1" applyBorder="1" applyAlignment="1">
      <alignment/>
    </xf>
    <xf numFmtId="0" fontId="84" fillId="0" borderId="29" xfId="0" applyFont="1" applyBorder="1" applyAlignment="1">
      <alignment/>
    </xf>
    <xf numFmtId="0" fontId="0" fillId="0" borderId="40" xfId="0" applyBorder="1" applyAlignment="1">
      <alignment/>
    </xf>
    <xf numFmtId="49" fontId="65" fillId="0" borderId="41" xfId="0" applyNumberFormat="1" applyFont="1" applyBorder="1" applyAlignment="1">
      <alignment horizontal="right" vertical="center"/>
    </xf>
    <xf numFmtId="49" fontId="65" fillId="0" borderId="41" xfId="0" applyNumberFormat="1" applyFont="1" applyBorder="1" applyAlignment="1">
      <alignment/>
    </xf>
    <xf numFmtId="49" fontId="65" fillId="0" borderId="42" xfId="0" applyNumberFormat="1" applyFont="1" applyBorder="1" applyAlignment="1">
      <alignment horizontal="right" vertical="center"/>
    </xf>
    <xf numFmtId="49" fontId="65" fillId="0" borderId="43" xfId="0" applyNumberFormat="1" applyFont="1" applyBorder="1" applyAlignment="1">
      <alignment/>
    </xf>
    <xf numFmtId="0" fontId="85" fillId="7" borderId="42" xfId="0" applyFont="1" applyFill="1" applyBorder="1" applyAlignment="1">
      <alignment/>
    </xf>
    <xf numFmtId="0" fontId="85" fillId="7" borderId="41" xfId="0" applyFont="1" applyFill="1" applyBorder="1" applyAlignment="1">
      <alignment/>
    </xf>
    <xf numFmtId="0" fontId="65" fillId="0" borderId="41" xfId="0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0" fontId="85" fillId="0" borderId="40" xfId="0" applyFont="1" applyBorder="1" applyAlignment="1">
      <alignment/>
    </xf>
    <xf numFmtId="0" fontId="0" fillId="0" borderId="45" xfId="0" applyBorder="1" applyAlignment="1">
      <alignment/>
    </xf>
    <xf numFmtId="0" fontId="85" fillId="0" borderId="46" xfId="0" applyFont="1" applyBorder="1" applyAlignment="1">
      <alignment/>
    </xf>
    <xf numFmtId="0" fontId="85" fillId="0" borderId="24" xfId="0" applyFont="1" applyBorder="1" applyAlignment="1">
      <alignment/>
    </xf>
    <xf numFmtId="0" fontId="85" fillId="7" borderId="40" xfId="0" applyFont="1" applyFill="1" applyBorder="1" applyAlignment="1">
      <alignment/>
    </xf>
    <xf numFmtId="0" fontId="84" fillId="0" borderId="47" xfId="0" applyFont="1" applyBorder="1" applyAlignment="1">
      <alignment horizontal="left"/>
    </xf>
    <xf numFmtId="0" fontId="85" fillId="7" borderId="46" xfId="0" applyFont="1" applyFill="1" applyBorder="1" applyAlignment="1">
      <alignment/>
    </xf>
    <xf numFmtId="49" fontId="65" fillId="0" borderId="47" xfId="0" applyNumberFormat="1" applyFont="1" applyBorder="1" applyAlignment="1">
      <alignment/>
    </xf>
    <xf numFmtId="0" fontId="84" fillId="0" borderId="45" xfId="0" applyFont="1" applyBorder="1" applyAlignment="1">
      <alignment horizontal="right"/>
    </xf>
    <xf numFmtId="0" fontId="84" fillId="0" borderId="48" xfId="0" applyFont="1" applyBorder="1" applyAlignment="1">
      <alignment horizontal="left"/>
    </xf>
    <xf numFmtId="49" fontId="65" fillId="0" borderId="46" xfId="0" applyNumberFormat="1" applyFont="1" applyBorder="1" applyAlignment="1">
      <alignment horizontal="right" vertical="center"/>
    </xf>
    <xf numFmtId="49" fontId="65" fillId="0" borderId="49" xfId="0" applyNumberFormat="1" applyFont="1" applyBorder="1" applyAlignment="1">
      <alignment/>
    </xf>
    <xf numFmtId="0" fontId="85" fillId="7" borderId="48" xfId="0" applyFont="1" applyFill="1" applyBorder="1" applyAlignment="1">
      <alignment/>
    </xf>
    <xf numFmtId="49" fontId="65" fillId="0" borderId="24" xfId="0" applyNumberFormat="1" applyFont="1" applyBorder="1" applyAlignment="1">
      <alignment horizontal="right" vertical="center"/>
    </xf>
    <xf numFmtId="0" fontId="85" fillId="7" borderId="50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40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51" xfId="0" applyFill="1" applyBorder="1" applyAlignment="1">
      <alignment/>
    </xf>
    <xf numFmtId="0" fontId="0" fillId="13" borderId="52" xfId="0" applyFill="1" applyBorder="1" applyAlignment="1">
      <alignment/>
    </xf>
    <xf numFmtId="0" fontId="0" fillId="13" borderId="53" xfId="0" applyFill="1" applyBorder="1" applyAlignment="1">
      <alignment/>
    </xf>
    <xf numFmtId="0" fontId="0" fillId="13" borderId="0" xfId="0" applyFill="1" applyBorder="1" applyAlignment="1">
      <alignment horizontal="center"/>
    </xf>
    <xf numFmtId="0" fontId="0" fillId="13" borderId="28" xfId="0" applyFill="1" applyBorder="1" applyAlignment="1">
      <alignment horizontal="center" vertical="center"/>
    </xf>
    <xf numFmtId="0" fontId="0" fillId="13" borderId="47" xfId="0" applyFill="1" applyBorder="1" applyAlignment="1">
      <alignment horizontal="center"/>
    </xf>
    <xf numFmtId="0" fontId="0" fillId="13" borderId="41" xfId="0" applyFill="1" applyBorder="1" applyAlignment="1">
      <alignment/>
    </xf>
    <xf numFmtId="0" fontId="0" fillId="13" borderId="44" xfId="0" applyFill="1" applyBorder="1" applyAlignment="1">
      <alignment/>
    </xf>
    <xf numFmtId="0" fontId="0" fillId="13" borderId="50" xfId="0" applyFill="1" applyBorder="1" applyAlignment="1">
      <alignment/>
    </xf>
    <xf numFmtId="0" fontId="65" fillId="0" borderId="12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82" fillId="0" borderId="21" xfId="0" applyFont="1" applyBorder="1" applyAlignment="1">
      <alignment horizontal="left" vertical="center"/>
    </xf>
    <xf numFmtId="0" fontId="0" fillId="4" borderId="0" xfId="0" applyFill="1" applyAlignment="1">
      <alignment/>
    </xf>
    <xf numFmtId="0" fontId="65" fillId="0" borderId="14" xfId="0" applyFont="1" applyFill="1" applyBorder="1" applyAlignment="1">
      <alignment/>
    </xf>
    <xf numFmtId="0" fontId="65" fillId="0" borderId="18" xfId="0" applyFont="1" applyFill="1" applyBorder="1" applyAlignment="1">
      <alignment/>
    </xf>
    <xf numFmtId="0" fontId="65" fillId="0" borderId="22" xfId="0" applyFont="1" applyFill="1" applyBorder="1" applyAlignment="1">
      <alignment/>
    </xf>
    <xf numFmtId="0" fontId="65" fillId="4" borderId="0" xfId="0" applyFont="1" applyFill="1" applyAlignment="1">
      <alignment/>
    </xf>
    <xf numFmtId="0" fontId="65" fillId="7" borderId="11" xfId="0" applyFont="1" applyFill="1" applyBorder="1" applyAlignment="1">
      <alignment horizontal="center"/>
    </xf>
    <xf numFmtId="0" fontId="65" fillId="7" borderId="10" xfId="0" applyFont="1" applyFill="1" applyBorder="1" applyAlignment="1">
      <alignment horizontal="center"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7" fillId="0" borderId="0" xfId="46">
      <alignment/>
      <protection/>
    </xf>
    <xf numFmtId="0" fontId="17" fillId="35" borderId="17" xfId="46" applyFill="1" applyBorder="1">
      <alignment/>
      <protection/>
    </xf>
    <xf numFmtId="0" fontId="17" fillId="35" borderId="51" xfId="46" applyFill="1" applyBorder="1">
      <alignment/>
      <protection/>
    </xf>
    <xf numFmtId="0" fontId="17" fillId="35" borderId="40" xfId="46" applyFill="1" applyBorder="1">
      <alignment/>
      <protection/>
    </xf>
    <xf numFmtId="0" fontId="17" fillId="35" borderId="0" xfId="46" applyFill="1" applyBorder="1">
      <alignment/>
      <protection/>
    </xf>
    <xf numFmtId="0" fontId="17" fillId="35" borderId="24" xfId="46" applyFill="1" applyBorder="1">
      <alignment/>
      <protection/>
    </xf>
    <xf numFmtId="0" fontId="17" fillId="35" borderId="41" xfId="46" applyFill="1" applyBorder="1">
      <alignment/>
      <protection/>
    </xf>
    <xf numFmtId="0" fontId="23" fillId="0" borderId="54" xfId="46" applyFont="1" applyBorder="1" applyAlignment="1">
      <alignment horizontal="center"/>
      <protection/>
    </xf>
    <xf numFmtId="0" fontId="24" fillId="0" borderId="17" xfId="46" applyFont="1" applyBorder="1" applyAlignment="1">
      <alignment horizontal="left" vertical="center" indent="1"/>
      <protection/>
    </xf>
    <xf numFmtId="0" fontId="25" fillId="35" borderId="53" xfId="46" applyFont="1" applyFill="1" applyBorder="1">
      <alignment/>
      <protection/>
    </xf>
    <xf numFmtId="0" fontId="20" fillId="0" borderId="55" xfId="46" applyFont="1" applyBorder="1" applyAlignment="1" applyProtection="1">
      <alignment vertical="center"/>
      <protection locked="0"/>
    </xf>
    <xf numFmtId="0" fontId="20" fillId="0" borderId="56" xfId="46" applyFont="1" applyBorder="1" applyAlignment="1">
      <alignment horizontal="center" vertical="center"/>
      <protection/>
    </xf>
    <xf numFmtId="0" fontId="20" fillId="0" borderId="57" xfId="46" applyFont="1" applyBorder="1" applyAlignment="1" applyProtection="1">
      <alignment horizontal="left" vertical="center"/>
      <protection locked="0"/>
    </xf>
    <xf numFmtId="0" fontId="26" fillId="0" borderId="13" xfId="46" applyFont="1" applyBorder="1" applyAlignment="1">
      <alignment horizontal="right" vertical="center"/>
      <protection/>
    </xf>
    <xf numFmtId="0" fontId="27" fillId="0" borderId="58" xfId="46" applyFont="1" applyBorder="1" applyAlignment="1">
      <alignment horizontal="center" vertical="center"/>
      <protection/>
    </xf>
    <xf numFmtId="0" fontId="26" fillId="0" borderId="59" xfId="46" applyFont="1" applyBorder="1" applyAlignment="1">
      <alignment horizontal="left" vertical="center"/>
      <protection/>
    </xf>
    <xf numFmtId="0" fontId="28" fillId="0" borderId="58" xfId="46" applyFont="1" applyBorder="1" applyAlignment="1">
      <alignment horizontal="center" vertical="center"/>
      <protection/>
    </xf>
    <xf numFmtId="0" fontId="28" fillId="0" borderId="59" xfId="46" applyFont="1" applyBorder="1" applyAlignment="1">
      <alignment horizontal="left" vertical="center"/>
      <protection/>
    </xf>
    <xf numFmtId="0" fontId="20" fillId="0" borderId="13" xfId="46" applyFont="1" applyBorder="1" applyAlignment="1">
      <alignment horizontal="right" vertical="center"/>
      <protection/>
    </xf>
    <xf numFmtId="0" fontId="29" fillId="0" borderId="58" xfId="46" applyFont="1" applyBorder="1" applyAlignment="1">
      <alignment horizontal="center" vertical="center"/>
      <protection/>
    </xf>
    <xf numFmtId="0" fontId="20" fillId="0" borderId="59" xfId="46" applyFont="1" applyBorder="1" applyAlignment="1">
      <alignment horizontal="left" vertical="center"/>
      <protection/>
    </xf>
    <xf numFmtId="0" fontId="24" fillId="0" borderId="40" xfId="46" applyFont="1" applyBorder="1" applyAlignment="1" applyProtection="1">
      <alignment horizontal="left" vertical="center" indent="1"/>
      <protection locked="0"/>
    </xf>
    <xf numFmtId="0" fontId="17" fillId="35" borderId="47" xfId="46" applyFill="1" applyBorder="1">
      <alignment/>
      <protection/>
    </xf>
    <xf numFmtId="0" fontId="31" fillId="0" borderId="46" xfId="46" applyFont="1" applyBorder="1" applyAlignment="1" applyProtection="1">
      <alignment vertical="center"/>
      <protection locked="0"/>
    </xf>
    <xf numFmtId="0" fontId="31" fillId="0" borderId="34" xfId="46" applyFont="1" applyBorder="1" applyAlignment="1">
      <alignment horizontal="center" vertical="center"/>
      <protection/>
    </xf>
    <xf numFmtId="0" fontId="31" fillId="0" borderId="49" xfId="46" applyFont="1" applyBorder="1" applyAlignment="1" applyProtection="1">
      <alignment horizontal="left" vertical="center"/>
      <protection locked="0"/>
    </xf>
    <xf numFmtId="0" fontId="26" fillId="0" borderId="46" xfId="46" applyFont="1" applyBorder="1" applyAlignment="1">
      <alignment horizontal="right" vertical="center"/>
      <protection/>
    </xf>
    <xf numFmtId="0" fontId="32" fillId="0" borderId="34" xfId="46" applyFont="1" applyBorder="1" applyAlignment="1">
      <alignment horizontal="center" vertical="center"/>
      <protection/>
    </xf>
    <xf numFmtId="0" fontId="26" fillId="0" borderId="49" xfId="46" applyFont="1" applyBorder="1" applyAlignment="1">
      <alignment horizontal="left" vertical="center"/>
      <protection/>
    </xf>
    <xf numFmtId="0" fontId="31" fillId="0" borderId="34" xfId="46" applyFont="1" applyBorder="1" applyAlignment="1">
      <alignment horizontal="right" vertical="center"/>
      <protection/>
    </xf>
    <xf numFmtId="0" fontId="33" fillId="0" borderId="34" xfId="46" applyFont="1" applyBorder="1" applyAlignment="1">
      <alignment horizontal="center" vertical="center"/>
      <protection/>
    </xf>
    <xf numFmtId="0" fontId="31" fillId="0" borderId="49" xfId="46" applyFont="1" applyBorder="1" applyAlignment="1">
      <alignment horizontal="left" vertical="center"/>
      <protection/>
    </xf>
    <xf numFmtId="0" fontId="20" fillId="0" borderId="46" xfId="46" applyFont="1" applyBorder="1" applyAlignment="1">
      <alignment horizontal="right" vertical="center"/>
      <protection/>
    </xf>
    <xf numFmtId="0" fontId="34" fillId="0" borderId="34" xfId="46" applyFont="1" applyBorder="1" applyAlignment="1">
      <alignment horizontal="center" vertical="center"/>
      <protection/>
    </xf>
    <xf numFmtId="0" fontId="20" fillId="0" borderId="49" xfId="46" applyFont="1" applyBorder="1" applyAlignment="1">
      <alignment horizontal="left" vertical="center"/>
      <protection/>
    </xf>
    <xf numFmtId="0" fontId="24" fillId="0" borderId="40" xfId="46" applyFont="1" applyBorder="1" applyAlignment="1" applyProtection="1">
      <alignment horizontal="center" vertical="center"/>
      <protection locked="0"/>
    </xf>
    <xf numFmtId="0" fontId="25" fillId="35" borderId="47" xfId="46" applyFont="1" applyFill="1" applyBorder="1">
      <alignment/>
      <protection/>
    </xf>
    <xf numFmtId="0" fontId="35" fillId="0" borderId="46" xfId="46" applyFont="1" applyBorder="1" applyAlignment="1" applyProtection="1">
      <alignment vertical="center"/>
      <protection locked="0"/>
    </xf>
    <xf numFmtId="0" fontId="35" fillId="0" borderId="34" xfId="46" applyFont="1" applyBorder="1" applyAlignment="1">
      <alignment horizontal="center" vertical="center"/>
      <protection/>
    </xf>
    <xf numFmtId="0" fontId="35" fillId="0" borderId="49" xfId="46" applyFont="1" applyBorder="1" applyAlignment="1" applyProtection="1">
      <alignment horizontal="left" vertical="center"/>
      <protection locked="0"/>
    </xf>
    <xf numFmtId="0" fontId="35" fillId="0" borderId="45" xfId="46" applyFont="1" applyBorder="1" applyAlignment="1">
      <alignment horizontal="right" vertical="center"/>
      <protection/>
    </xf>
    <xf numFmtId="0" fontId="36" fillId="0" borderId="31" xfId="46" applyFont="1" applyBorder="1" applyAlignment="1">
      <alignment horizontal="center" vertical="center"/>
      <protection/>
    </xf>
    <xf numFmtId="0" fontId="35" fillId="0" borderId="48" xfId="46" applyFont="1" applyBorder="1" applyAlignment="1">
      <alignment horizontal="left" vertical="center"/>
      <protection/>
    </xf>
    <xf numFmtId="0" fontId="28" fillId="0" borderId="31" xfId="46" applyFont="1" applyBorder="1" applyAlignment="1">
      <alignment horizontal="center" vertical="center"/>
      <protection/>
    </xf>
    <xf numFmtId="0" fontId="32" fillId="0" borderId="31" xfId="46" applyFont="1" applyBorder="1" applyAlignment="1">
      <alignment horizontal="center" vertical="center"/>
      <protection/>
    </xf>
    <xf numFmtId="0" fontId="28" fillId="0" borderId="48" xfId="46" applyFont="1" applyBorder="1" applyAlignment="1">
      <alignment horizontal="left" vertical="center"/>
      <protection/>
    </xf>
    <xf numFmtId="0" fontId="20" fillId="0" borderId="45" xfId="46" applyFont="1" applyBorder="1" applyAlignment="1">
      <alignment horizontal="right" vertical="center"/>
      <protection/>
    </xf>
    <xf numFmtId="0" fontId="34" fillId="0" borderId="31" xfId="46" applyFont="1" applyBorder="1" applyAlignment="1">
      <alignment horizontal="center" vertical="center"/>
      <protection/>
    </xf>
    <xf numFmtId="0" fontId="20" fillId="0" borderId="48" xfId="46" applyFont="1" applyBorder="1" applyAlignment="1">
      <alignment horizontal="left" vertical="center"/>
      <protection/>
    </xf>
    <xf numFmtId="0" fontId="37" fillId="35" borderId="17" xfId="46" applyFont="1" applyFill="1" applyBorder="1">
      <alignment/>
      <protection/>
    </xf>
    <xf numFmtId="0" fontId="37" fillId="35" borderId="51" xfId="46" applyFont="1" applyFill="1" applyBorder="1">
      <alignment/>
      <protection/>
    </xf>
    <xf numFmtId="0" fontId="37" fillId="35" borderId="53" xfId="46" applyFont="1" applyFill="1" applyBorder="1">
      <alignment/>
      <protection/>
    </xf>
    <xf numFmtId="0" fontId="31" fillId="0" borderId="46" xfId="46" applyFont="1" applyBorder="1" applyAlignment="1">
      <alignment horizontal="center" vertical="center"/>
      <protection/>
    </xf>
    <xf numFmtId="0" fontId="31" fillId="0" borderId="49" xfId="46" applyFont="1" applyBorder="1" applyAlignment="1">
      <alignment horizontal="center" vertical="center"/>
      <protection/>
    </xf>
    <xf numFmtId="0" fontId="38" fillId="35" borderId="40" xfId="46" applyFont="1" applyFill="1" applyBorder="1">
      <alignment/>
      <protection/>
    </xf>
    <xf numFmtId="0" fontId="38" fillId="35" borderId="0" xfId="46" applyFont="1" applyFill="1" applyBorder="1">
      <alignment/>
      <protection/>
    </xf>
    <xf numFmtId="0" fontId="38" fillId="35" borderId="47" xfId="46" applyFont="1" applyFill="1" applyBorder="1">
      <alignment/>
      <protection/>
    </xf>
    <xf numFmtId="0" fontId="24" fillId="0" borderId="24" xfId="46" applyFont="1" applyBorder="1" applyAlignment="1" applyProtection="1">
      <alignment horizontal="left" vertical="center" indent="1"/>
      <protection locked="0"/>
    </xf>
    <xf numFmtId="0" fontId="35" fillId="0" borderId="24" xfId="46" applyFont="1" applyBorder="1" applyAlignment="1">
      <alignment horizontal="center" vertical="center"/>
      <protection/>
    </xf>
    <xf numFmtId="0" fontId="35" fillId="0" borderId="41" xfId="46" applyFont="1" applyBorder="1" applyAlignment="1">
      <alignment horizontal="center" vertical="center"/>
      <protection/>
    </xf>
    <xf numFmtId="0" fontId="35" fillId="0" borderId="50" xfId="46" applyFont="1" applyBorder="1" applyAlignment="1">
      <alignment horizontal="center" vertical="center"/>
      <protection/>
    </xf>
    <xf numFmtId="0" fontId="34" fillId="35" borderId="24" xfId="46" applyFont="1" applyFill="1" applyBorder="1">
      <alignment/>
      <protection/>
    </xf>
    <xf numFmtId="0" fontId="34" fillId="35" borderId="41" xfId="46" applyFont="1" applyFill="1" applyBorder="1">
      <alignment/>
      <protection/>
    </xf>
    <xf numFmtId="0" fontId="34" fillId="35" borderId="50" xfId="46" applyFont="1" applyFill="1" applyBorder="1">
      <alignment/>
      <protection/>
    </xf>
    <xf numFmtId="0" fontId="35" fillId="0" borderId="60" xfId="46" applyFont="1" applyBorder="1" applyAlignment="1">
      <alignment horizontal="right" vertical="center"/>
      <protection/>
    </xf>
    <xf numFmtId="0" fontId="36" fillId="0" borderId="61" xfId="46" applyFont="1" applyBorder="1" applyAlignment="1">
      <alignment horizontal="center" vertical="center"/>
      <protection/>
    </xf>
    <xf numFmtId="0" fontId="35" fillId="0" borderId="62" xfId="46" applyFont="1" applyBorder="1" applyAlignment="1">
      <alignment horizontal="left" vertical="center"/>
      <protection/>
    </xf>
    <xf numFmtId="0" fontId="28" fillId="0" borderId="61" xfId="46" applyFont="1" applyBorder="1" applyAlignment="1">
      <alignment horizontal="center" vertical="center"/>
      <protection/>
    </xf>
    <xf numFmtId="0" fontId="32" fillId="0" borderId="61" xfId="46" applyFont="1" applyBorder="1" applyAlignment="1">
      <alignment horizontal="center" vertical="center"/>
      <protection/>
    </xf>
    <xf numFmtId="0" fontId="28" fillId="0" borderId="62" xfId="46" applyFont="1" applyBorder="1" applyAlignment="1">
      <alignment horizontal="left" vertical="center"/>
      <protection/>
    </xf>
    <xf numFmtId="0" fontId="20" fillId="0" borderId="60" xfId="46" applyFont="1" applyBorder="1" applyAlignment="1">
      <alignment horizontal="right" vertical="center"/>
      <protection/>
    </xf>
    <xf numFmtId="0" fontId="34" fillId="0" borderId="61" xfId="46" applyFont="1" applyBorder="1" applyAlignment="1">
      <alignment horizontal="center" vertical="center"/>
      <protection/>
    </xf>
    <xf numFmtId="0" fontId="20" fillId="0" borderId="62" xfId="46" applyFont="1" applyBorder="1" applyAlignment="1">
      <alignment horizontal="left" vertical="center"/>
      <protection/>
    </xf>
    <xf numFmtId="0" fontId="29" fillId="35" borderId="17" xfId="46" applyFont="1" applyFill="1" applyBorder="1">
      <alignment/>
      <protection/>
    </xf>
    <xf numFmtId="0" fontId="29" fillId="35" borderId="51" xfId="46" applyFont="1" applyFill="1" applyBorder="1">
      <alignment/>
      <protection/>
    </xf>
    <xf numFmtId="0" fontId="29" fillId="35" borderId="53" xfId="46" applyFont="1" applyFill="1" applyBorder="1">
      <alignment/>
      <protection/>
    </xf>
    <xf numFmtId="0" fontId="17" fillId="35" borderId="40" xfId="46" applyFont="1" applyFill="1" applyBorder="1">
      <alignment/>
      <protection/>
    </xf>
    <xf numFmtId="0" fontId="17" fillId="35" borderId="0" xfId="46" applyFont="1" applyFill="1" applyBorder="1">
      <alignment/>
      <protection/>
    </xf>
    <xf numFmtId="0" fontId="17" fillId="35" borderId="47" xfId="46" applyFont="1" applyFill="1" applyBorder="1">
      <alignment/>
      <protection/>
    </xf>
    <xf numFmtId="0" fontId="25" fillId="35" borderId="50" xfId="46" applyFont="1" applyFill="1" applyBorder="1">
      <alignment/>
      <protection/>
    </xf>
    <xf numFmtId="0" fontId="32" fillId="0" borderId="62" xfId="46" applyFont="1" applyBorder="1" applyAlignment="1">
      <alignment horizontal="left" vertical="center"/>
      <protection/>
    </xf>
    <xf numFmtId="0" fontId="39" fillId="0" borderId="0" xfId="46" applyFont="1" applyAlignment="1">
      <alignment vertical="top"/>
      <protection/>
    </xf>
    <xf numFmtId="0" fontId="17" fillId="0" borderId="0" xfId="46" applyAlignment="1">
      <alignment vertical="top"/>
      <protection/>
    </xf>
    <xf numFmtId="0" fontId="39" fillId="0" borderId="0" xfId="46" applyFont="1" applyAlignment="1">
      <alignment horizontal="left" vertical="top"/>
      <protection/>
    </xf>
    <xf numFmtId="0" fontId="40" fillId="0" borderId="0" xfId="46" applyFont="1">
      <alignment/>
      <protection/>
    </xf>
    <xf numFmtId="0" fontId="39" fillId="0" borderId="0" xfId="46" applyFont="1">
      <alignment/>
      <protection/>
    </xf>
    <xf numFmtId="0" fontId="39" fillId="0" borderId="0" xfId="46" applyFont="1" applyAlignment="1">
      <alignment horizontal="left"/>
      <protection/>
    </xf>
    <xf numFmtId="0" fontId="38" fillId="0" borderId="0" xfId="46" applyFont="1" applyAlignment="1">
      <alignment horizontal="center"/>
      <protection/>
    </xf>
    <xf numFmtId="0" fontId="17" fillId="0" borderId="0" xfId="46" applyAlignment="1">
      <alignment horizontal="center"/>
      <protection/>
    </xf>
    <xf numFmtId="0" fontId="89" fillId="34" borderId="0" xfId="0" applyFont="1" applyFill="1" applyAlignment="1">
      <alignment horizontal="justify" vertical="center"/>
    </xf>
    <xf numFmtId="0" fontId="86" fillId="34" borderId="0" xfId="0" applyFont="1" applyFill="1" applyAlignment="1">
      <alignment horizontal="justify" vertical="center"/>
    </xf>
    <xf numFmtId="0" fontId="0" fillId="34" borderId="0" xfId="0" applyFill="1" applyAlignment="1">
      <alignment/>
    </xf>
    <xf numFmtId="0" fontId="65" fillId="0" borderId="15" xfId="0" applyFont="1" applyBorder="1" applyAlignment="1">
      <alignment/>
    </xf>
    <xf numFmtId="0" fontId="65" fillId="0" borderId="19" xfId="0" applyFont="1" applyBorder="1" applyAlignment="1">
      <alignment/>
    </xf>
    <xf numFmtId="0" fontId="65" fillId="0" borderId="23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22" xfId="0" applyFont="1" applyBorder="1" applyAlignment="1">
      <alignment/>
    </xf>
    <xf numFmtId="0" fontId="28" fillId="0" borderId="46" xfId="46" applyFont="1" applyBorder="1" applyAlignment="1">
      <alignment horizontal="right" vertical="center"/>
      <protection/>
    </xf>
    <xf numFmtId="0" fontId="20" fillId="0" borderId="0" xfId="46" applyFont="1" applyAlignment="1">
      <alignment horizontal="center"/>
      <protection/>
    </xf>
    <xf numFmtId="49" fontId="21" fillId="0" borderId="63" xfId="46" applyNumberFormat="1" applyFont="1" applyBorder="1" applyAlignment="1">
      <alignment horizontal="center" vertical="center"/>
      <protection/>
    </xf>
    <xf numFmtId="49" fontId="21" fillId="0" borderId="64" xfId="46" applyNumberFormat="1" applyFont="1" applyBorder="1" applyAlignment="1">
      <alignment horizontal="center" vertical="center"/>
      <protection/>
    </xf>
    <xf numFmtId="49" fontId="21" fillId="0" borderId="65" xfId="46" applyNumberFormat="1" applyFont="1" applyBorder="1" applyAlignment="1">
      <alignment horizontal="center" vertical="center"/>
      <protection/>
    </xf>
    <xf numFmtId="0" fontId="20" fillId="0" borderId="63" xfId="46" applyFont="1" applyBorder="1" applyAlignment="1" applyProtection="1">
      <alignment horizontal="center" vertical="center"/>
      <protection locked="0"/>
    </xf>
    <xf numFmtId="0" fontId="20" fillId="0" borderId="64" xfId="46" applyFont="1" applyBorder="1" applyAlignment="1" applyProtection="1">
      <alignment horizontal="center" vertical="center"/>
      <protection locked="0"/>
    </xf>
    <xf numFmtId="0" fontId="20" fillId="0" borderId="65" xfId="46" applyFont="1" applyBorder="1" applyAlignment="1" applyProtection="1">
      <alignment horizontal="center" vertical="center"/>
      <protection locked="0"/>
    </xf>
    <xf numFmtId="49" fontId="30" fillId="36" borderId="63" xfId="46" applyNumberFormat="1" applyFont="1" applyFill="1" applyBorder="1" applyAlignment="1" applyProtection="1">
      <alignment horizontal="center" vertical="center"/>
      <protection locked="0"/>
    </xf>
    <xf numFmtId="49" fontId="30" fillId="36" borderId="64" xfId="46" applyNumberFormat="1" applyFont="1" applyFill="1" applyBorder="1" applyAlignment="1" applyProtection="1">
      <alignment horizontal="center" vertical="center"/>
      <protection locked="0"/>
    </xf>
    <xf numFmtId="49" fontId="30" fillId="36" borderId="65" xfId="46" applyNumberFormat="1" applyFont="1" applyFill="1" applyBorder="1" applyAlignment="1" applyProtection="1">
      <alignment horizontal="center" vertical="center"/>
      <protection locked="0"/>
    </xf>
    <xf numFmtId="0" fontId="41" fillId="0" borderId="0" xfId="46" applyFont="1" applyAlignment="1">
      <alignment horizontal="center"/>
      <protection/>
    </xf>
    <xf numFmtId="0" fontId="42" fillId="0" borderId="0" xfId="46" applyFont="1" applyAlignment="1">
      <alignment horizontal="center"/>
      <protection/>
    </xf>
    <xf numFmtId="0" fontId="43" fillId="0" borderId="0" xfId="46" applyFont="1" applyAlignment="1">
      <alignment horizontal="center"/>
      <protection/>
    </xf>
    <xf numFmtId="0" fontId="23" fillId="0" borderId="66" xfId="46" applyFont="1" applyBorder="1" applyAlignment="1">
      <alignment horizontal="center"/>
      <protection/>
    </xf>
    <xf numFmtId="0" fontId="23" fillId="0" borderId="67" xfId="46" applyFont="1" applyBorder="1" applyAlignment="1">
      <alignment horizontal="center"/>
      <protection/>
    </xf>
    <xf numFmtId="0" fontId="23" fillId="0" borderId="11" xfId="46" applyFont="1" applyBorder="1" applyAlignment="1">
      <alignment horizontal="center"/>
      <protection/>
    </xf>
    <xf numFmtId="0" fontId="23" fillId="0" borderId="54" xfId="46" applyFont="1" applyBorder="1" applyAlignment="1">
      <alignment horizontal="center"/>
      <protection/>
    </xf>
    <xf numFmtId="49" fontId="21" fillId="0" borderId="17" xfId="46" applyNumberFormat="1" applyFont="1" applyBorder="1" applyAlignment="1">
      <alignment horizontal="center" vertical="center"/>
      <protection/>
    </xf>
    <xf numFmtId="49" fontId="21" fillId="0" borderId="51" xfId="46" applyNumberFormat="1" applyFont="1" applyBorder="1" applyAlignment="1">
      <alignment horizontal="center" vertical="center"/>
      <protection/>
    </xf>
    <xf numFmtId="49" fontId="21" fillId="0" borderId="53" xfId="46" applyNumberFormat="1" applyFont="1" applyBorder="1" applyAlignment="1">
      <alignment horizontal="center" vertical="center"/>
      <protection/>
    </xf>
    <xf numFmtId="49" fontId="21" fillId="0" borderId="4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49" fontId="21" fillId="0" borderId="47" xfId="46" applyNumberFormat="1" applyFont="1" applyBorder="1" applyAlignment="1">
      <alignment horizontal="center" vertical="center"/>
      <protection/>
    </xf>
    <xf numFmtId="49" fontId="21" fillId="0" borderId="24" xfId="46" applyNumberFormat="1" applyFont="1" applyBorder="1" applyAlignment="1">
      <alignment horizontal="center" vertical="center"/>
      <protection/>
    </xf>
    <xf numFmtId="49" fontId="21" fillId="0" borderId="41" xfId="46" applyNumberFormat="1" applyFont="1" applyBorder="1" applyAlignment="1">
      <alignment horizontal="center" vertical="center"/>
      <protection/>
    </xf>
    <xf numFmtId="49" fontId="21" fillId="0" borderId="50" xfId="46" applyNumberFormat="1" applyFont="1" applyBorder="1" applyAlignment="1">
      <alignment horizontal="center" vertical="center"/>
      <protection/>
    </xf>
    <xf numFmtId="0" fontId="20" fillId="35" borderId="17" xfId="46" applyFont="1" applyFill="1" applyBorder="1" applyAlignment="1">
      <alignment horizontal="center" vertical="center"/>
      <protection/>
    </xf>
    <xf numFmtId="0" fontId="20" fillId="35" borderId="51" xfId="46" applyFont="1" applyFill="1" applyBorder="1" applyAlignment="1">
      <alignment horizontal="center" vertical="center"/>
      <protection/>
    </xf>
    <xf numFmtId="0" fontId="20" fillId="35" borderId="53" xfId="46" applyFont="1" applyFill="1" applyBorder="1" applyAlignment="1">
      <alignment horizontal="center" vertical="center"/>
      <protection/>
    </xf>
    <xf numFmtId="0" fontId="20" fillId="35" borderId="40" xfId="46" applyFont="1" applyFill="1" applyBorder="1" applyAlignment="1">
      <alignment horizontal="center" vertical="center"/>
      <protection/>
    </xf>
    <xf numFmtId="0" fontId="20" fillId="35" borderId="0" xfId="46" applyFont="1" applyFill="1" applyBorder="1" applyAlignment="1">
      <alignment horizontal="center" vertical="center"/>
      <protection/>
    </xf>
    <xf numFmtId="0" fontId="20" fillId="35" borderId="47" xfId="46" applyFont="1" applyFill="1" applyBorder="1" applyAlignment="1">
      <alignment horizontal="center" vertical="center"/>
      <protection/>
    </xf>
    <xf numFmtId="0" fontId="20" fillId="35" borderId="24" xfId="46" applyFont="1" applyFill="1" applyBorder="1" applyAlignment="1">
      <alignment horizontal="center" vertical="center"/>
      <protection/>
    </xf>
    <xf numFmtId="0" fontId="20" fillId="35" borderId="41" xfId="46" applyFont="1" applyFill="1" applyBorder="1" applyAlignment="1">
      <alignment horizontal="center" vertical="center"/>
      <protection/>
    </xf>
    <xf numFmtId="0" fontId="20" fillId="35" borderId="50" xfId="46" applyFont="1" applyFill="1" applyBorder="1" applyAlignment="1">
      <alignment horizontal="center" vertical="center"/>
      <protection/>
    </xf>
    <xf numFmtId="0" fontId="20" fillId="35" borderId="17" xfId="46" applyFont="1" applyFill="1" applyBorder="1" applyAlignment="1">
      <alignment horizontal="center" vertical="center"/>
      <protection/>
    </xf>
    <xf numFmtId="0" fontId="22" fillId="35" borderId="51" xfId="46" applyFont="1" applyFill="1" applyBorder="1" applyAlignment="1">
      <alignment horizontal="center" vertical="center"/>
      <protection/>
    </xf>
    <xf numFmtId="0" fontId="22" fillId="35" borderId="53" xfId="46" applyFont="1" applyFill="1" applyBorder="1" applyAlignment="1">
      <alignment horizontal="center" vertical="center"/>
      <protection/>
    </xf>
    <xf numFmtId="0" fontId="22" fillId="35" borderId="40" xfId="46" applyFont="1" applyFill="1" applyBorder="1" applyAlignment="1">
      <alignment horizontal="center" vertical="center"/>
      <protection/>
    </xf>
    <xf numFmtId="0" fontId="22" fillId="35" borderId="0" xfId="46" applyFont="1" applyFill="1" applyBorder="1" applyAlignment="1">
      <alignment horizontal="center" vertical="center"/>
      <protection/>
    </xf>
    <xf numFmtId="0" fontId="22" fillId="35" borderId="47" xfId="46" applyFont="1" applyFill="1" applyBorder="1" applyAlignment="1">
      <alignment horizontal="center" vertical="center"/>
      <protection/>
    </xf>
    <xf numFmtId="0" fontId="22" fillId="35" borderId="24" xfId="46" applyFont="1" applyFill="1" applyBorder="1" applyAlignment="1">
      <alignment horizontal="center" vertical="center"/>
      <protection/>
    </xf>
    <xf numFmtId="0" fontId="22" fillId="35" borderId="41" xfId="46" applyFont="1" applyFill="1" applyBorder="1" applyAlignment="1">
      <alignment horizontal="center" vertical="center"/>
      <protection/>
    </xf>
    <xf numFmtId="0" fontId="22" fillId="35" borderId="50" xfId="46" applyFont="1" applyFill="1" applyBorder="1" applyAlignment="1">
      <alignment horizontal="center" vertical="center"/>
      <protection/>
    </xf>
    <xf numFmtId="0" fontId="18" fillId="0" borderId="0" xfId="46" applyFont="1" applyAlignment="1">
      <alignment horizontal="center"/>
      <protection/>
    </xf>
    <xf numFmtId="0" fontId="65" fillId="0" borderId="12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68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82" fillId="0" borderId="21" xfId="0" applyFont="1" applyBorder="1" applyAlignment="1">
      <alignment horizontal="left" vertical="center"/>
    </xf>
    <xf numFmtId="0" fontId="65" fillId="0" borderId="70" xfId="0" applyFont="1" applyBorder="1" applyAlignment="1">
      <alignment horizontal="center" vertical="center"/>
    </xf>
    <xf numFmtId="0" fontId="65" fillId="0" borderId="71" xfId="0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6" fillId="0" borderId="44" xfId="0" applyFont="1" applyBorder="1" applyAlignment="1">
      <alignment horizontal="center"/>
    </xf>
    <xf numFmtId="0" fontId="66" fillId="0" borderId="42" xfId="0" applyFont="1" applyBorder="1" applyAlignment="1">
      <alignment horizontal="center"/>
    </xf>
    <xf numFmtId="0" fontId="91" fillId="0" borderId="4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5" fillId="0" borderId="66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92" fillId="34" borderId="72" xfId="0" applyFont="1" applyFill="1" applyBorder="1" applyAlignment="1">
      <alignment horizontal="center"/>
    </xf>
    <xf numFmtId="0" fontId="92" fillId="34" borderId="27" xfId="0" applyFont="1" applyFill="1" applyBorder="1" applyAlignment="1">
      <alignment horizontal="center"/>
    </xf>
    <xf numFmtId="0" fontId="92" fillId="6" borderId="72" xfId="0" applyFont="1" applyFill="1" applyBorder="1" applyAlignment="1">
      <alignment horizontal="center"/>
    </xf>
    <xf numFmtId="0" fontId="92" fillId="6" borderId="27" xfId="0" applyFont="1" applyFill="1" applyBorder="1" applyAlignment="1">
      <alignment horizontal="center"/>
    </xf>
    <xf numFmtId="0" fontId="92" fillId="34" borderId="75" xfId="0" applyFont="1" applyFill="1" applyBorder="1" applyAlignment="1">
      <alignment horizontal="center"/>
    </xf>
    <xf numFmtId="0" fontId="92" fillId="6" borderId="72" xfId="0" applyFont="1" applyFill="1" applyBorder="1" applyAlignment="1">
      <alignment horizontal="center" vertical="center"/>
    </xf>
    <xf numFmtId="0" fontId="92" fillId="6" borderId="74" xfId="0" applyFont="1" applyFill="1" applyBorder="1" applyAlignment="1">
      <alignment horizontal="center" vertical="center"/>
    </xf>
    <xf numFmtId="0" fontId="92" fillId="34" borderId="72" xfId="0" applyFont="1" applyFill="1" applyBorder="1" applyAlignment="1">
      <alignment horizontal="center" vertical="center"/>
    </xf>
    <xf numFmtId="0" fontId="92" fillId="34" borderId="27" xfId="0" applyFont="1" applyFill="1" applyBorder="1" applyAlignment="1">
      <alignment horizontal="center" vertical="center"/>
    </xf>
    <xf numFmtId="0" fontId="83" fillId="34" borderId="39" xfId="0" applyFont="1" applyFill="1" applyBorder="1" applyAlignment="1">
      <alignment horizontal="center" vertical="center" wrapText="1"/>
    </xf>
    <xf numFmtId="0" fontId="83" fillId="6" borderId="3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0" borderId="44" xfId="0" applyFont="1" applyBorder="1" applyAlignment="1">
      <alignment horizontal="center" wrapText="1"/>
    </xf>
    <xf numFmtId="0" fontId="15" fillId="0" borderId="44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82" fillId="0" borderId="76" xfId="0" applyFont="1" applyBorder="1" applyAlignment="1">
      <alignment horizontal="left" vertical="center"/>
    </xf>
    <xf numFmtId="0" fontId="82" fillId="0" borderId="77" xfId="0" applyFont="1" applyBorder="1" applyAlignment="1">
      <alignment horizontal="left" vertical="center"/>
    </xf>
    <xf numFmtId="0" fontId="82" fillId="0" borderId="45" xfId="0" applyFont="1" applyBorder="1" applyAlignment="1">
      <alignment horizontal="left" vertical="center"/>
    </xf>
    <xf numFmtId="0" fontId="82" fillId="0" borderId="46" xfId="0" applyFont="1" applyBorder="1" applyAlignment="1">
      <alignment horizontal="left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Malé písmo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Roman EE 12 Normál" xfId="50"/>
    <cellStyle name="Správně" xfId="51"/>
    <cellStyle name="Špatně" xfId="52"/>
    <cellStyle name="Text upozornění" xfId="53"/>
    <cellStyle name="Universe EE 12 bcentr" xfId="54"/>
    <cellStyle name="Universe EE 12 bold" xfId="55"/>
    <cellStyle name="Universe EE 12 centr." xfId="56"/>
    <cellStyle name="Universe EE 12 norm." xfId="57"/>
    <cellStyle name="Universe EE 9 centr.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H22" sqref="H22"/>
    </sheetView>
  </sheetViews>
  <sheetFormatPr defaultColWidth="8.8515625" defaultRowHeight="15"/>
  <cols>
    <col min="1" max="1" width="8.8515625" style="0" customWidth="1"/>
    <col min="2" max="2" width="65.28125" style="0" customWidth="1"/>
    <col min="3" max="4" width="8.8515625" style="0" customWidth="1"/>
    <col min="5" max="6" width="21.140625" style="0" customWidth="1"/>
    <col min="7" max="7" width="0.71875" style="0" customWidth="1"/>
    <col min="8" max="9" width="21.140625" style="0" customWidth="1"/>
    <col min="10" max="10" width="0.71875" style="0" customWidth="1"/>
    <col min="11" max="13" width="21.140625" style="0" customWidth="1"/>
  </cols>
  <sheetData>
    <row r="1" ht="36" customHeight="1">
      <c r="B1" s="60" t="s">
        <v>30</v>
      </c>
    </row>
    <row r="2" ht="21" customHeight="1">
      <c r="B2" s="39" t="s">
        <v>27</v>
      </c>
    </row>
    <row r="3" ht="21.75" customHeight="1">
      <c r="B3" s="39" t="s">
        <v>14</v>
      </c>
    </row>
    <row r="4" ht="8.25" customHeight="1">
      <c r="B4" s="39"/>
    </row>
    <row r="5" spans="2:5" ht="24" customHeight="1">
      <c r="B5" s="61" t="s">
        <v>15</v>
      </c>
      <c r="D5" s="87" t="s">
        <v>145</v>
      </c>
      <c r="E5" t="s">
        <v>157</v>
      </c>
    </row>
    <row r="6" spans="2:5" ht="18.75" customHeight="1">
      <c r="B6" s="39" t="s">
        <v>16</v>
      </c>
      <c r="D6" s="87" t="s">
        <v>156</v>
      </c>
      <c r="E6" t="s">
        <v>158</v>
      </c>
    </row>
    <row r="7" spans="2:5" ht="15.75" customHeight="1">
      <c r="B7" s="39" t="s">
        <v>17</v>
      </c>
      <c r="D7" s="87" t="s">
        <v>139</v>
      </c>
      <c r="E7" t="s">
        <v>159</v>
      </c>
    </row>
    <row r="8" spans="2:5" ht="18.75" customHeight="1">
      <c r="B8" s="39" t="s">
        <v>18</v>
      </c>
      <c r="D8" s="87" t="s">
        <v>140</v>
      </c>
      <c r="E8" t="s">
        <v>160</v>
      </c>
    </row>
    <row r="9" spans="2:5" ht="17.25" customHeight="1">
      <c r="B9" s="39" t="s">
        <v>19</v>
      </c>
      <c r="D9" s="87" t="s">
        <v>141</v>
      </c>
      <c r="E9" t="s">
        <v>161</v>
      </c>
    </row>
    <row r="10" spans="2:5" ht="21.75" customHeight="1">
      <c r="B10" s="61" t="s">
        <v>196</v>
      </c>
      <c r="D10" s="87" t="s">
        <v>142</v>
      </c>
      <c r="E10" t="s">
        <v>162</v>
      </c>
    </row>
    <row r="11" spans="2:5" ht="21" customHeight="1">
      <c r="B11" s="39" t="s">
        <v>20</v>
      </c>
      <c r="D11" s="87" t="s">
        <v>143</v>
      </c>
      <c r="E11" t="s">
        <v>163</v>
      </c>
    </row>
    <row r="12" spans="2:5" ht="21" customHeight="1">
      <c r="B12" s="39" t="s">
        <v>21</v>
      </c>
      <c r="D12" s="87" t="s">
        <v>144</v>
      </c>
      <c r="E12" t="s">
        <v>164</v>
      </c>
    </row>
    <row r="13" ht="18.75" customHeight="1">
      <c r="B13" s="39" t="s">
        <v>22</v>
      </c>
    </row>
    <row r="14" ht="20.25" customHeight="1">
      <c r="B14" s="248" t="s">
        <v>205</v>
      </c>
    </row>
    <row r="15" ht="13.5" customHeight="1">
      <c r="B15" s="249" t="s">
        <v>206</v>
      </c>
    </row>
    <row r="16" ht="9.75" customHeight="1">
      <c r="B16" s="249"/>
    </row>
    <row r="17" ht="13.5" customHeight="1">
      <c r="B17" s="249" t="s">
        <v>201</v>
      </c>
    </row>
    <row r="18" ht="13.5" customHeight="1">
      <c r="B18" s="249" t="s">
        <v>202</v>
      </c>
    </row>
    <row r="19" ht="13.5" customHeight="1">
      <c r="B19" s="249" t="s">
        <v>203</v>
      </c>
    </row>
    <row r="20" ht="15">
      <c r="B20" s="249" t="s">
        <v>204</v>
      </c>
    </row>
    <row r="21" ht="15">
      <c r="B21" s="250"/>
    </row>
    <row r="22" ht="15">
      <c r="B22" s="249" t="s">
        <v>23</v>
      </c>
    </row>
    <row r="23" ht="15">
      <c r="B23" s="249" t="s">
        <v>24</v>
      </c>
    </row>
    <row r="24" ht="15">
      <c r="B24" s="249" t="s">
        <v>25</v>
      </c>
    </row>
    <row r="25" ht="15">
      <c r="B25" s="249" t="s">
        <v>26</v>
      </c>
    </row>
  </sheetData>
  <sheetProtection/>
  <printOptions/>
  <pageMargins left="0.75" right="0.75" top="0.787401575" bottom="0.787401575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R23" sqref="R23"/>
    </sheetView>
  </sheetViews>
  <sheetFormatPr defaultColWidth="8.8515625" defaultRowHeight="15"/>
  <cols>
    <col min="1" max="1" width="16.42187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5" t="s">
        <v>149</v>
      </c>
      <c r="B1" s="1" t="s">
        <v>31</v>
      </c>
      <c r="C1" s="2" t="s">
        <v>32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3" t="s">
        <v>5</v>
      </c>
      <c r="O1" s="34"/>
    </row>
    <row r="2" spans="1:15" ht="15.75">
      <c r="A2" s="4" t="s">
        <v>65</v>
      </c>
      <c r="B2" s="5" t="s">
        <v>74</v>
      </c>
      <c r="C2" s="6" t="s">
        <v>75</v>
      </c>
      <c r="D2" s="7">
        <v>21</v>
      </c>
      <c r="E2" s="8">
        <v>13</v>
      </c>
      <c r="F2" s="7">
        <v>21</v>
      </c>
      <c r="G2" s="8">
        <v>17</v>
      </c>
      <c r="H2" s="10"/>
      <c r="I2" s="9"/>
      <c r="J2" s="10">
        <f aca="true" t="shared" si="0" ref="J2:K4">D2+F2+H2</f>
        <v>42</v>
      </c>
      <c r="K2" s="11">
        <f t="shared" si="0"/>
        <v>30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21" t="s">
        <v>66</v>
      </c>
      <c r="B3" s="13" t="s">
        <v>76</v>
      </c>
      <c r="C3" s="14" t="s">
        <v>77</v>
      </c>
      <c r="D3" s="15">
        <v>13</v>
      </c>
      <c r="E3" s="16">
        <v>21</v>
      </c>
      <c r="F3" s="15">
        <v>18</v>
      </c>
      <c r="G3" s="16">
        <v>21</v>
      </c>
      <c r="H3" s="18"/>
      <c r="I3" s="17"/>
      <c r="J3" s="18">
        <f t="shared" si="0"/>
        <v>31</v>
      </c>
      <c r="K3" s="19">
        <f t="shared" si="0"/>
        <v>42</v>
      </c>
      <c r="L3" s="20">
        <v>0</v>
      </c>
      <c r="M3" s="17">
        <v>2</v>
      </c>
      <c r="N3" s="20">
        <v>0</v>
      </c>
      <c r="O3" s="17">
        <v>1</v>
      </c>
    </row>
    <row r="4" spans="1:15" ht="15.75">
      <c r="A4" s="309" t="s">
        <v>67</v>
      </c>
      <c r="B4" s="13" t="s">
        <v>97</v>
      </c>
      <c r="C4" s="14" t="s">
        <v>98</v>
      </c>
      <c r="D4" s="310">
        <v>21</v>
      </c>
      <c r="E4" s="312">
        <v>5</v>
      </c>
      <c r="F4" s="310">
        <v>21</v>
      </c>
      <c r="G4" s="312">
        <v>5</v>
      </c>
      <c r="H4" s="318"/>
      <c r="I4" s="316"/>
      <c r="J4" s="318">
        <f t="shared" si="0"/>
        <v>42</v>
      </c>
      <c r="K4" s="320">
        <f t="shared" si="0"/>
        <v>10</v>
      </c>
      <c r="L4" s="314">
        <v>2</v>
      </c>
      <c r="M4" s="316">
        <v>0</v>
      </c>
      <c r="N4" s="314">
        <v>1</v>
      </c>
      <c r="O4" s="316">
        <v>0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13" t="s">
        <v>99</v>
      </c>
      <c r="C6" s="14" t="s">
        <v>100</v>
      </c>
      <c r="D6" s="310">
        <v>14</v>
      </c>
      <c r="E6" s="312">
        <v>21</v>
      </c>
      <c r="F6" s="310">
        <v>17</v>
      </c>
      <c r="G6" s="312">
        <v>21</v>
      </c>
      <c r="H6" s="318"/>
      <c r="I6" s="316"/>
      <c r="J6" s="318">
        <f>D6+F6+H6</f>
        <v>31</v>
      </c>
      <c r="K6" s="320">
        <f>E6+G6+I6</f>
        <v>42</v>
      </c>
      <c r="L6" s="314">
        <v>0</v>
      </c>
      <c r="M6" s="316">
        <v>2</v>
      </c>
      <c r="N6" s="314">
        <v>0</v>
      </c>
      <c r="O6" s="316">
        <v>1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13" t="s">
        <v>74</v>
      </c>
      <c r="C8" s="14" t="s">
        <v>75</v>
      </c>
      <c r="D8" s="310">
        <v>21</v>
      </c>
      <c r="E8" s="312">
        <v>19</v>
      </c>
      <c r="F8" s="310">
        <v>21</v>
      </c>
      <c r="G8" s="312">
        <v>17</v>
      </c>
      <c r="H8" s="318"/>
      <c r="I8" s="316"/>
      <c r="J8" s="318">
        <f>D8+F8+H8</f>
        <v>42</v>
      </c>
      <c r="K8" s="320">
        <f>E8+G8+I8</f>
        <v>36</v>
      </c>
      <c r="L8" s="314">
        <v>2</v>
      </c>
      <c r="M8" s="316">
        <v>0</v>
      </c>
      <c r="N8" s="314">
        <v>1</v>
      </c>
      <c r="O8" s="316">
        <v>0</v>
      </c>
    </row>
    <row r="9" spans="1:15" ht="16.5" thickBot="1">
      <c r="A9" s="309"/>
      <c r="B9" s="22" t="s">
        <v>76</v>
      </c>
      <c r="C9" s="23" t="s">
        <v>77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">
        <v>31</v>
      </c>
      <c r="C10" s="326"/>
      <c r="D10" s="326"/>
      <c r="E10" s="326"/>
      <c r="F10" s="326"/>
      <c r="G10" s="327"/>
      <c r="H10" s="328"/>
      <c r="I10" s="328"/>
      <c r="J10" s="25">
        <f>SUM(J2:J9)</f>
        <v>188</v>
      </c>
      <c r="K10" s="30">
        <f>SUM(K2:K9)</f>
        <v>160</v>
      </c>
      <c r="L10" s="26">
        <v>6</v>
      </c>
      <c r="M10" s="27">
        <v>4</v>
      </c>
      <c r="N10" s="69">
        <v>3</v>
      </c>
      <c r="O10" s="70">
        <v>2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65" t="s">
        <v>150</v>
      </c>
      <c r="B12" s="1" t="s">
        <v>33</v>
      </c>
      <c r="C12" s="2" t="s">
        <v>34</v>
      </c>
      <c r="D12" s="303" t="s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3" t="s">
        <v>5</v>
      </c>
      <c r="O12" s="34"/>
    </row>
    <row r="13" spans="1:15" ht="15.75">
      <c r="A13" s="4" t="s">
        <v>65</v>
      </c>
      <c r="B13" s="5" t="s">
        <v>70</v>
      </c>
      <c r="C13" s="6" t="s">
        <v>71</v>
      </c>
      <c r="D13" s="7">
        <v>21</v>
      </c>
      <c r="E13" s="8">
        <v>15</v>
      </c>
      <c r="F13" s="7">
        <v>21</v>
      </c>
      <c r="G13" s="8">
        <v>15</v>
      </c>
      <c r="H13" s="10"/>
      <c r="I13" s="9"/>
      <c r="J13" s="10">
        <f aca="true" t="shared" si="1" ref="J13:K15">D13+F13+H13</f>
        <v>42</v>
      </c>
      <c r="K13" s="11">
        <f t="shared" si="1"/>
        <v>30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21" t="s">
        <v>66</v>
      </c>
      <c r="B14" s="13" t="s">
        <v>72</v>
      </c>
      <c r="C14" s="14" t="s">
        <v>73</v>
      </c>
      <c r="D14" s="15">
        <v>9</v>
      </c>
      <c r="E14" s="16">
        <v>21</v>
      </c>
      <c r="F14" s="15">
        <v>10</v>
      </c>
      <c r="G14" s="16">
        <v>21</v>
      </c>
      <c r="H14" s="18"/>
      <c r="I14" s="17"/>
      <c r="J14" s="18">
        <f t="shared" si="1"/>
        <v>19</v>
      </c>
      <c r="K14" s="19">
        <f t="shared" si="1"/>
        <v>42</v>
      </c>
      <c r="L14" s="20">
        <v>0</v>
      </c>
      <c r="M14" s="17">
        <v>2</v>
      </c>
      <c r="N14" s="20">
        <v>0</v>
      </c>
      <c r="O14" s="17">
        <v>1</v>
      </c>
    </row>
    <row r="15" spans="1:15" ht="15.75">
      <c r="A15" s="309" t="s">
        <v>67</v>
      </c>
      <c r="B15" s="13" t="s">
        <v>91</v>
      </c>
      <c r="C15" s="14" t="s">
        <v>92</v>
      </c>
      <c r="D15" s="310">
        <v>21</v>
      </c>
      <c r="E15" s="312">
        <v>19</v>
      </c>
      <c r="F15" s="310">
        <v>21</v>
      </c>
      <c r="G15" s="312">
        <v>10</v>
      </c>
      <c r="H15" s="318"/>
      <c r="I15" s="316"/>
      <c r="J15" s="318">
        <f t="shared" si="1"/>
        <v>42</v>
      </c>
      <c r="K15" s="320">
        <f t="shared" si="1"/>
        <v>29</v>
      </c>
      <c r="L15" s="314">
        <v>2</v>
      </c>
      <c r="M15" s="316">
        <v>0</v>
      </c>
      <c r="N15" s="314">
        <v>1</v>
      </c>
      <c r="O15" s="316">
        <v>0</v>
      </c>
    </row>
    <row r="16" spans="1:15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</row>
    <row r="17" spans="1:15" ht="15.75">
      <c r="A17" s="309" t="s">
        <v>64</v>
      </c>
      <c r="B17" s="13" t="s">
        <v>93</v>
      </c>
      <c r="C17" s="14" t="s">
        <v>94</v>
      </c>
      <c r="D17" s="310">
        <v>15</v>
      </c>
      <c r="E17" s="312">
        <v>21</v>
      </c>
      <c r="F17" s="310">
        <v>17</v>
      </c>
      <c r="G17" s="312">
        <v>21</v>
      </c>
      <c r="H17" s="318"/>
      <c r="I17" s="316"/>
      <c r="J17" s="318">
        <f>D17+F17+H17</f>
        <v>32</v>
      </c>
      <c r="K17" s="320">
        <f>E17+G17+I17</f>
        <v>42</v>
      </c>
      <c r="L17" s="314">
        <v>0</v>
      </c>
      <c r="M17" s="316">
        <v>2</v>
      </c>
      <c r="N17" s="314">
        <v>0</v>
      </c>
      <c r="O17" s="316">
        <v>1</v>
      </c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13" t="s">
        <v>91</v>
      </c>
      <c r="C19" s="14" t="s">
        <v>96</v>
      </c>
      <c r="D19" s="310">
        <v>21</v>
      </c>
      <c r="E19" s="312">
        <v>15</v>
      </c>
      <c r="F19" s="310">
        <v>18</v>
      </c>
      <c r="G19" s="312">
        <v>20</v>
      </c>
      <c r="H19" s="318">
        <v>16</v>
      </c>
      <c r="I19" s="316">
        <v>20</v>
      </c>
      <c r="J19" s="318">
        <f>D19+F19+H19</f>
        <v>55</v>
      </c>
      <c r="K19" s="320">
        <f>E19+G19+I19</f>
        <v>55</v>
      </c>
      <c r="L19" s="314">
        <v>1</v>
      </c>
      <c r="M19" s="316">
        <v>2</v>
      </c>
      <c r="N19" s="314">
        <v>0</v>
      </c>
      <c r="O19" s="316">
        <v>1</v>
      </c>
    </row>
    <row r="20" spans="1:20" ht="16.5" thickBot="1">
      <c r="A20" s="309"/>
      <c r="B20" s="22" t="s">
        <v>95</v>
      </c>
      <c r="C20" s="23" t="s">
        <v>94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  <c r="T20" s="29"/>
    </row>
    <row r="21" spans="1:15" ht="19.5" thickBot="1">
      <c r="A21" s="24" t="s">
        <v>11</v>
      </c>
      <c r="B21" s="326" t="s">
        <v>146</v>
      </c>
      <c r="C21" s="326"/>
      <c r="D21" s="326"/>
      <c r="E21" s="326"/>
      <c r="F21" s="326"/>
      <c r="G21" s="327"/>
      <c r="H21" s="328"/>
      <c r="I21" s="328"/>
      <c r="J21" s="25">
        <f>SUM(J13:J20)</f>
        <v>190</v>
      </c>
      <c r="K21" s="30">
        <f>SUM(K13:K20)</f>
        <v>198</v>
      </c>
      <c r="L21" s="26">
        <v>5</v>
      </c>
      <c r="M21" s="27">
        <v>6</v>
      </c>
      <c r="N21" s="69">
        <v>2</v>
      </c>
      <c r="O21" s="70">
        <v>3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65" t="s">
        <v>150</v>
      </c>
      <c r="B23" s="1" t="s">
        <v>35</v>
      </c>
      <c r="C23" s="2" t="s">
        <v>36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3" t="s">
        <v>5</v>
      </c>
      <c r="O23" s="34"/>
    </row>
    <row r="24" spans="1:15" ht="15.75">
      <c r="A24" s="4" t="s">
        <v>65</v>
      </c>
      <c r="B24" s="5" t="s">
        <v>68</v>
      </c>
      <c r="C24" s="6" t="s">
        <v>69</v>
      </c>
      <c r="D24" s="7">
        <v>21</v>
      </c>
      <c r="E24" s="8">
        <v>4</v>
      </c>
      <c r="F24" s="7">
        <v>21</v>
      </c>
      <c r="G24" s="8">
        <v>5</v>
      </c>
      <c r="H24" s="10"/>
      <c r="I24" s="9"/>
      <c r="J24" s="10">
        <f aca="true" t="shared" si="2" ref="J24:K26">D24+F24+H24</f>
        <v>42</v>
      </c>
      <c r="K24" s="11">
        <f t="shared" si="2"/>
        <v>9</v>
      </c>
      <c r="L24" s="12">
        <v>2</v>
      </c>
      <c r="M24" s="9">
        <v>0</v>
      </c>
      <c r="N24" s="12">
        <v>1</v>
      </c>
      <c r="O24" s="37">
        <v>0</v>
      </c>
    </row>
    <row r="25" spans="1:15" ht="15.75">
      <c r="A25" s="21" t="s">
        <v>66</v>
      </c>
      <c r="B25" s="13" t="s">
        <v>78</v>
      </c>
      <c r="C25" s="14" t="s">
        <v>79</v>
      </c>
      <c r="D25" s="15">
        <v>21</v>
      </c>
      <c r="E25" s="16">
        <v>6</v>
      </c>
      <c r="F25" s="15">
        <v>21</v>
      </c>
      <c r="G25" s="16">
        <v>9</v>
      </c>
      <c r="H25" s="18"/>
      <c r="I25" s="17"/>
      <c r="J25" s="18">
        <f t="shared" si="2"/>
        <v>42</v>
      </c>
      <c r="K25" s="19">
        <f t="shared" si="2"/>
        <v>15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309" t="s">
        <v>67</v>
      </c>
      <c r="B26" s="13" t="s">
        <v>84</v>
      </c>
      <c r="C26" s="14" t="s">
        <v>85</v>
      </c>
      <c r="D26" s="310">
        <v>21</v>
      </c>
      <c r="E26" s="312">
        <v>10</v>
      </c>
      <c r="F26" s="310">
        <v>21</v>
      </c>
      <c r="G26" s="312">
        <v>16</v>
      </c>
      <c r="H26" s="318"/>
      <c r="I26" s="316"/>
      <c r="J26" s="318">
        <f t="shared" si="2"/>
        <v>42</v>
      </c>
      <c r="K26" s="320">
        <f t="shared" si="2"/>
        <v>26</v>
      </c>
      <c r="L26" s="314">
        <v>2</v>
      </c>
      <c r="M26" s="316">
        <v>0</v>
      </c>
      <c r="N26" s="314">
        <v>1</v>
      </c>
      <c r="O26" s="316">
        <v>0</v>
      </c>
    </row>
    <row r="27" spans="1:15" ht="15.75">
      <c r="A27" s="309"/>
      <c r="B27" s="13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</row>
    <row r="28" spans="1:15" ht="15.75">
      <c r="A28" s="309" t="s">
        <v>64</v>
      </c>
      <c r="B28" s="13" t="s">
        <v>86</v>
      </c>
      <c r="C28" s="14" t="s">
        <v>87</v>
      </c>
      <c r="D28" s="310">
        <v>13</v>
      </c>
      <c r="E28" s="312">
        <v>21</v>
      </c>
      <c r="F28" s="310">
        <v>21</v>
      </c>
      <c r="G28" s="312">
        <v>17</v>
      </c>
      <c r="H28" s="318">
        <v>15</v>
      </c>
      <c r="I28" s="316">
        <v>21</v>
      </c>
      <c r="J28" s="318">
        <f>D28+F28+H28</f>
        <v>49</v>
      </c>
      <c r="K28" s="320">
        <f>E28+G28+I28</f>
        <v>59</v>
      </c>
      <c r="L28" s="314">
        <v>1</v>
      </c>
      <c r="M28" s="316">
        <v>2</v>
      </c>
      <c r="N28" s="314">
        <v>0</v>
      </c>
      <c r="O28" s="316">
        <v>1</v>
      </c>
    </row>
    <row r="29" spans="1:15" ht="15.75">
      <c r="A29" s="309"/>
      <c r="B29" s="13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</row>
    <row r="30" spans="1:15" ht="15.75">
      <c r="A30" s="309" t="s">
        <v>10</v>
      </c>
      <c r="B30" s="13" t="s">
        <v>88</v>
      </c>
      <c r="C30" s="14" t="s">
        <v>69</v>
      </c>
      <c r="D30" s="310">
        <v>9</v>
      </c>
      <c r="E30" s="312">
        <v>21</v>
      </c>
      <c r="F30" s="310">
        <v>14</v>
      </c>
      <c r="G30" s="312">
        <v>21</v>
      </c>
      <c r="H30" s="318"/>
      <c r="I30" s="316"/>
      <c r="J30" s="318">
        <f>D30+F30+H30</f>
        <v>23</v>
      </c>
      <c r="K30" s="320">
        <f>E30+G30+I30</f>
        <v>42</v>
      </c>
      <c r="L30" s="314">
        <v>0</v>
      </c>
      <c r="M30" s="316">
        <v>2</v>
      </c>
      <c r="N30" s="314">
        <v>0</v>
      </c>
      <c r="O30" s="316">
        <v>1</v>
      </c>
    </row>
    <row r="31" spans="1:15" ht="16.5" thickBot="1">
      <c r="A31" s="309"/>
      <c r="B31" s="22" t="s">
        <v>89</v>
      </c>
      <c r="C31" s="23" t="s">
        <v>90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</row>
    <row r="32" spans="1:15" ht="19.5" thickBot="1">
      <c r="A32" s="24" t="s">
        <v>11</v>
      </c>
      <c r="B32" s="326" t="s">
        <v>35</v>
      </c>
      <c r="C32" s="326"/>
      <c r="D32" s="326"/>
      <c r="E32" s="326"/>
      <c r="F32" s="326"/>
      <c r="G32" s="327"/>
      <c r="H32" s="328"/>
      <c r="I32" s="328"/>
      <c r="J32" s="25">
        <f>SUM(J24:J31)</f>
        <v>198</v>
      </c>
      <c r="K32" s="30">
        <f>SUM(K24:K31)</f>
        <v>151</v>
      </c>
      <c r="L32" s="26">
        <v>7</v>
      </c>
      <c r="M32" s="27">
        <v>4</v>
      </c>
      <c r="N32" s="69">
        <v>3</v>
      </c>
      <c r="O32" s="70">
        <v>2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65" t="s">
        <v>150</v>
      </c>
      <c r="B34" s="1" t="s">
        <v>37</v>
      </c>
      <c r="C34" s="2" t="s">
        <v>38</v>
      </c>
      <c r="D34" s="303" t="s">
        <v>1</v>
      </c>
      <c r="E34" s="304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3" t="s">
        <v>5</v>
      </c>
      <c r="O34" s="34"/>
    </row>
    <row r="35" spans="1:15" ht="15.75">
      <c r="A35" s="4" t="s">
        <v>65</v>
      </c>
      <c r="B35" s="5" t="s">
        <v>80</v>
      </c>
      <c r="C35" s="6" t="s">
        <v>81</v>
      </c>
      <c r="D35" s="7">
        <v>8</v>
      </c>
      <c r="E35" s="8">
        <v>21</v>
      </c>
      <c r="F35" s="7">
        <v>21</v>
      </c>
      <c r="G35" s="8">
        <v>23</v>
      </c>
      <c r="H35" s="10"/>
      <c r="I35" s="9"/>
      <c r="J35" s="10">
        <f aca="true" t="shared" si="3" ref="J35:K37">D35+F35+H35</f>
        <v>29</v>
      </c>
      <c r="K35" s="11">
        <f t="shared" si="3"/>
        <v>44</v>
      </c>
      <c r="L35" s="12">
        <v>0</v>
      </c>
      <c r="M35" s="9">
        <v>2</v>
      </c>
      <c r="N35" s="12">
        <v>0</v>
      </c>
      <c r="O35" s="37">
        <v>1</v>
      </c>
    </row>
    <row r="36" spans="1:18" ht="18.75">
      <c r="A36" s="21" t="s">
        <v>66</v>
      </c>
      <c r="B36" s="13" t="s">
        <v>82</v>
      </c>
      <c r="C36" s="14" t="s">
        <v>83</v>
      </c>
      <c r="D36" s="15">
        <v>21</v>
      </c>
      <c r="E36" s="16">
        <v>16</v>
      </c>
      <c r="F36" s="15">
        <v>12</v>
      </c>
      <c r="G36" s="16">
        <v>21</v>
      </c>
      <c r="H36" s="18">
        <v>14</v>
      </c>
      <c r="I36" s="17">
        <v>21</v>
      </c>
      <c r="J36" s="18">
        <f t="shared" si="3"/>
        <v>47</v>
      </c>
      <c r="K36" s="19">
        <f t="shared" si="3"/>
        <v>58</v>
      </c>
      <c r="L36" s="20">
        <v>1</v>
      </c>
      <c r="M36" s="17">
        <v>2</v>
      </c>
      <c r="N36" s="20">
        <v>0</v>
      </c>
      <c r="O36" s="17">
        <v>1</v>
      </c>
      <c r="Q36" s="33"/>
      <c r="R36" s="28"/>
    </row>
    <row r="37" spans="1:15" ht="15.75">
      <c r="A37" s="309" t="s">
        <v>67</v>
      </c>
      <c r="B37" s="13" t="s">
        <v>101</v>
      </c>
      <c r="C37" s="14"/>
      <c r="D37" s="310">
        <v>21</v>
      </c>
      <c r="E37" s="312">
        <v>0</v>
      </c>
      <c r="F37" s="310">
        <v>21</v>
      </c>
      <c r="G37" s="312">
        <v>0</v>
      </c>
      <c r="H37" s="318"/>
      <c r="I37" s="316"/>
      <c r="J37" s="318">
        <f t="shared" si="3"/>
        <v>42</v>
      </c>
      <c r="K37" s="320">
        <f t="shared" si="3"/>
        <v>0</v>
      </c>
      <c r="L37" s="314">
        <v>2</v>
      </c>
      <c r="M37" s="316">
        <v>0</v>
      </c>
      <c r="N37" s="314">
        <v>1</v>
      </c>
      <c r="O37" s="316">
        <v>0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13" t="s">
        <v>102</v>
      </c>
      <c r="C39" s="14" t="s">
        <v>103</v>
      </c>
      <c r="D39" s="310">
        <v>21</v>
      </c>
      <c r="E39" s="312">
        <v>5</v>
      </c>
      <c r="F39" s="310">
        <v>21</v>
      </c>
      <c r="G39" s="312">
        <v>4</v>
      </c>
      <c r="H39" s="318"/>
      <c r="I39" s="316"/>
      <c r="J39" s="318">
        <f>D39+F39+H39</f>
        <v>42</v>
      </c>
      <c r="K39" s="320">
        <f>E39+G39+I39</f>
        <v>9</v>
      </c>
      <c r="L39" s="314">
        <v>2</v>
      </c>
      <c r="M39" s="316">
        <v>0</v>
      </c>
      <c r="N39" s="314">
        <v>1</v>
      </c>
      <c r="O39" s="316">
        <v>0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13" t="s">
        <v>101</v>
      </c>
      <c r="C41" s="14" t="s">
        <v>104</v>
      </c>
      <c r="D41" s="310">
        <v>15</v>
      </c>
      <c r="E41" s="312">
        <v>21</v>
      </c>
      <c r="F41" s="310">
        <v>8</v>
      </c>
      <c r="G41" s="312">
        <v>21</v>
      </c>
      <c r="H41" s="318"/>
      <c r="I41" s="316"/>
      <c r="J41" s="318">
        <f>D41+F41+H41</f>
        <v>23</v>
      </c>
      <c r="K41" s="320">
        <f>E41+G41+I41</f>
        <v>42</v>
      </c>
      <c r="L41" s="314">
        <v>0</v>
      </c>
      <c r="M41" s="316">
        <v>2</v>
      </c>
      <c r="N41" s="314">
        <v>0</v>
      </c>
      <c r="O41" s="316">
        <v>1</v>
      </c>
    </row>
    <row r="42" spans="1:15" ht="16.5" thickBot="1">
      <c r="A42" s="309"/>
      <c r="B42" s="22" t="s">
        <v>102</v>
      </c>
      <c r="C42" s="23" t="s">
        <v>83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">
        <v>45</v>
      </c>
      <c r="C43" s="326"/>
      <c r="D43" s="326"/>
      <c r="E43" s="326"/>
      <c r="F43" s="326"/>
      <c r="G43" s="327"/>
      <c r="H43" s="328"/>
      <c r="I43" s="328"/>
      <c r="J43" s="25">
        <f>SUM(J35:J42)</f>
        <v>183</v>
      </c>
      <c r="K43" s="30">
        <f>SUM(K35:K42)</f>
        <v>153</v>
      </c>
      <c r="L43" s="26">
        <v>5</v>
      </c>
      <c r="M43" s="27">
        <v>6</v>
      </c>
      <c r="N43" s="69">
        <v>2</v>
      </c>
      <c r="O43" s="70">
        <v>3</v>
      </c>
    </row>
    <row r="44" ht="15.75" thickBot="1"/>
    <row r="45" spans="1:15" ht="18" customHeight="1" thickBot="1">
      <c r="A45" s="40"/>
      <c r="B45" s="1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3" t="s">
        <v>5</v>
      </c>
      <c r="O45" s="34"/>
    </row>
    <row r="46" spans="1:15" ht="15.75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>
      <c r="A47" s="21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>
      <c r="A48" s="309" t="s">
        <v>67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4"/>
        <v>0</v>
      </c>
      <c r="K48" s="320">
        <f t="shared" si="4"/>
        <v>0</v>
      </c>
      <c r="L48" s="314"/>
      <c r="M48" s="316"/>
      <c r="N48" s="314"/>
      <c r="O48" s="316"/>
    </row>
    <row r="49" spans="1:15" ht="15.75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>
      <c r="A50" s="309" t="s">
        <v>64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0">
    <mergeCell ref="N41:N42"/>
    <mergeCell ref="O41:O42"/>
    <mergeCell ref="H43:I43"/>
    <mergeCell ref="L45:M45"/>
    <mergeCell ref="N48:N49"/>
    <mergeCell ref="O48:O49"/>
    <mergeCell ref="N50:N51"/>
    <mergeCell ref="O50:O51"/>
    <mergeCell ref="N52:N53"/>
    <mergeCell ref="O52:O53"/>
    <mergeCell ref="I41:I42"/>
    <mergeCell ref="J41:J42"/>
    <mergeCell ref="K41:K42"/>
    <mergeCell ref="L41:L42"/>
    <mergeCell ref="M41:M42"/>
    <mergeCell ref="J45:K45"/>
    <mergeCell ref="J50:J51"/>
    <mergeCell ref="K50:K51"/>
    <mergeCell ref="L50:L51"/>
    <mergeCell ref="M50:M51"/>
    <mergeCell ref="J48:J49"/>
    <mergeCell ref="K48:K49"/>
    <mergeCell ref="L48:L49"/>
    <mergeCell ref="M48:M49"/>
    <mergeCell ref="N28:N29"/>
    <mergeCell ref="O28:O29"/>
    <mergeCell ref="N30:N31"/>
    <mergeCell ref="O30:O31"/>
    <mergeCell ref="H32:I32"/>
    <mergeCell ref="L34:M34"/>
    <mergeCell ref="N37:N38"/>
    <mergeCell ref="O37:O38"/>
    <mergeCell ref="N39:N40"/>
    <mergeCell ref="O39:O40"/>
    <mergeCell ref="J28:J29"/>
    <mergeCell ref="K28:K29"/>
    <mergeCell ref="L28:L29"/>
    <mergeCell ref="M28:M29"/>
    <mergeCell ref="J34:K34"/>
    <mergeCell ref="J39:J40"/>
    <mergeCell ref="K39:K40"/>
    <mergeCell ref="L39:L40"/>
    <mergeCell ref="M39:M40"/>
    <mergeCell ref="J37:J38"/>
    <mergeCell ref="K37:K38"/>
    <mergeCell ref="L37:L38"/>
    <mergeCell ref="M37:M38"/>
    <mergeCell ref="N15:N16"/>
    <mergeCell ref="O15:O16"/>
    <mergeCell ref="N17:N18"/>
    <mergeCell ref="O17:O18"/>
    <mergeCell ref="N19:N20"/>
    <mergeCell ref="O19:O20"/>
    <mergeCell ref="H21:I21"/>
    <mergeCell ref="L23:M23"/>
    <mergeCell ref="N26:N27"/>
    <mergeCell ref="O26:O27"/>
    <mergeCell ref="J17:J18"/>
    <mergeCell ref="K17:K18"/>
    <mergeCell ref="L17:L18"/>
    <mergeCell ref="M17:M18"/>
    <mergeCell ref="J15:J16"/>
    <mergeCell ref="K15:K16"/>
    <mergeCell ref="L15:L16"/>
    <mergeCell ref="M15:M16"/>
    <mergeCell ref="I19:I20"/>
    <mergeCell ref="J19:J20"/>
    <mergeCell ref="K19:K20"/>
    <mergeCell ref="L19:L20"/>
    <mergeCell ref="M19:M20"/>
    <mergeCell ref="J23:K23"/>
    <mergeCell ref="N4:N5"/>
    <mergeCell ref="O4:O5"/>
    <mergeCell ref="N6:N7"/>
    <mergeCell ref="O6:O7"/>
    <mergeCell ref="N8:N9"/>
    <mergeCell ref="O8:O9"/>
    <mergeCell ref="L1:M1"/>
    <mergeCell ref="H10:I10"/>
    <mergeCell ref="L12:M12"/>
    <mergeCell ref="L6:L7"/>
    <mergeCell ref="M6:M7"/>
    <mergeCell ref="L4:L5"/>
    <mergeCell ref="M4:M5"/>
    <mergeCell ref="I8:I9"/>
    <mergeCell ref="J8:J9"/>
    <mergeCell ref="K8:K9"/>
    <mergeCell ref="L8:L9"/>
    <mergeCell ref="M8:M9"/>
    <mergeCell ref="J12:K12"/>
    <mergeCell ref="A6:A7"/>
    <mergeCell ref="D6:D7"/>
    <mergeCell ref="E6:E7"/>
    <mergeCell ref="F6:F7"/>
    <mergeCell ref="G6:G7"/>
    <mergeCell ref="D1:E1"/>
    <mergeCell ref="F1:G1"/>
    <mergeCell ref="H1:I1"/>
    <mergeCell ref="J1:K1"/>
    <mergeCell ref="A4:A5"/>
    <mergeCell ref="D4:D5"/>
    <mergeCell ref="E4:E5"/>
    <mergeCell ref="F4:F5"/>
    <mergeCell ref="G4:G5"/>
    <mergeCell ref="H4:H5"/>
    <mergeCell ref="H6:H7"/>
    <mergeCell ref="I6:I7"/>
    <mergeCell ref="J6:J7"/>
    <mergeCell ref="K6:K7"/>
    <mergeCell ref="I4:I5"/>
    <mergeCell ref="J4:J5"/>
    <mergeCell ref="K4:K5"/>
    <mergeCell ref="B10:G10"/>
    <mergeCell ref="A8:A9"/>
    <mergeCell ref="D8:D9"/>
    <mergeCell ref="E8:E9"/>
    <mergeCell ref="F8:F9"/>
    <mergeCell ref="G8:G9"/>
    <mergeCell ref="H8:H9"/>
    <mergeCell ref="A17:A18"/>
    <mergeCell ref="D17:D18"/>
    <mergeCell ref="E17:E18"/>
    <mergeCell ref="F17:F18"/>
    <mergeCell ref="G17:G18"/>
    <mergeCell ref="D12:E12"/>
    <mergeCell ref="F12:G12"/>
    <mergeCell ref="H12:I12"/>
    <mergeCell ref="A15:A16"/>
    <mergeCell ref="D15:D16"/>
    <mergeCell ref="E15:E16"/>
    <mergeCell ref="F15:F16"/>
    <mergeCell ref="G15:G16"/>
    <mergeCell ref="H15:H16"/>
    <mergeCell ref="H17:H18"/>
    <mergeCell ref="I17:I18"/>
    <mergeCell ref="I15:I16"/>
    <mergeCell ref="B21:G21"/>
    <mergeCell ref="A19:A20"/>
    <mergeCell ref="D19:D20"/>
    <mergeCell ref="E19:E20"/>
    <mergeCell ref="F19:F20"/>
    <mergeCell ref="G19:G20"/>
    <mergeCell ref="H19:H20"/>
    <mergeCell ref="A28:A29"/>
    <mergeCell ref="D28:D29"/>
    <mergeCell ref="E28:E29"/>
    <mergeCell ref="F28:F29"/>
    <mergeCell ref="G28:G29"/>
    <mergeCell ref="D23:E23"/>
    <mergeCell ref="F23:G23"/>
    <mergeCell ref="H23:I23"/>
    <mergeCell ref="A26:A27"/>
    <mergeCell ref="D26:D27"/>
    <mergeCell ref="E26:E27"/>
    <mergeCell ref="F26:F27"/>
    <mergeCell ref="G26:G27"/>
    <mergeCell ref="H26:H27"/>
    <mergeCell ref="H28:H29"/>
    <mergeCell ref="I28:I29"/>
    <mergeCell ref="I26:I27"/>
    <mergeCell ref="J26:J27"/>
    <mergeCell ref="K26:K27"/>
    <mergeCell ref="L26:L27"/>
    <mergeCell ref="M26:M27"/>
    <mergeCell ref="I30:I31"/>
    <mergeCell ref="J30:J31"/>
    <mergeCell ref="K30:K31"/>
    <mergeCell ref="L30:L31"/>
    <mergeCell ref="M30:M31"/>
    <mergeCell ref="B32:G32"/>
    <mergeCell ref="A30:A31"/>
    <mergeCell ref="D30:D31"/>
    <mergeCell ref="E30:E31"/>
    <mergeCell ref="F30:F31"/>
    <mergeCell ref="G30:G31"/>
    <mergeCell ref="H30:H31"/>
    <mergeCell ref="A39:A40"/>
    <mergeCell ref="D39:D40"/>
    <mergeCell ref="E39:E40"/>
    <mergeCell ref="F39:F40"/>
    <mergeCell ref="G39:G40"/>
    <mergeCell ref="D34:E34"/>
    <mergeCell ref="F34:G34"/>
    <mergeCell ref="H34:I34"/>
    <mergeCell ref="A37:A38"/>
    <mergeCell ref="D37:D38"/>
    <mergeCell ref="E37:E38"/>
    <mergeCell ref="F37:F38"/>
    <mergeCell ref="G37:G38"/>
    <mergeCell ref="H37:H38"/>
    <mergeCell ref="H39:H40"/>
    <mergeCell ref="I39:I40"/>
    <mergeCell ref="I37:I38"/>
    <mergeCell ref="B43:G43"/>
    <mergeCell ref="A41:A42"/>
    <mergeCell ref="D41:D42"/>
    <mergeCell ref="E41:E42"/>
    <mergeCell ref="F41:F42"/>
    <mergeCell ref="G41:G42"/>
    <mergeCell ref="H41:H42"/>
    <mergeCell ref="A50:A51"/>
    <mergeCell ref="D50:D51"/>
    <mergeCell ref="E50:E51"/>
    <mergeCell ref="F50:F51"/>
    <mergeCell ref="G50:G51"/>
    <mergeCell ref="D45:E45"/>
    <mergeCell ref="F45:G45"/>
    <mergeCell ref="H45:I45"/>
    <mergeCell ref="A48:A49"/>
    <mergeCell ref="D48:D49"/>
    <mergeCell ref="E48:E49"/>
    <mergeCell ref="F48:F49"/>
    <mergeCell ref="G48:G49"/>
    <mergeCell ref="H48:H49"/>
    <mergeCell ref="H50:H51"/>
    <mergeCell ref="I50:I51"/>
    <mergeCell ref="I48:I49"/>
    <mergeCell ref="I52:I53"/>
    <mergeCell ref="J52:J53"/>
    <mergeCell ref="K52:K53"/>
    <mergeCell ref="L52:L53"/>
    <mergeCell ref="M52:M53"/>
    <mergeCell ref="B54:G54"/>
    <mergeCell ref="A52:A53"/>
    <mergeCell ref="D52:D53"/>
    <mergeCell ref="E52:E53"/>
    <mergeCell ref="F52:F53"/>
    <mergeCell ref="G52:G53"/>
    <mergeCell ref="H52:H53"/>
    <mergeCell ref="H54:I54"/>
  </mergeCells>
  <printOptions/>
  <pageMargins left="0.37" right="0.21" top="0.54" bottom="0.787401575" header="0.3" footer="0.3"/>
  <pageSetup horizontalDpi="300" verticalDpi="300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S32" sqref="S32"/>
    </sheetView>
  </sheetViews>
  <sheetFormatPr defaultColWidth="8.8515625" defaultRowHeight="15"/>
  <cols>
    <col min="1" max="1" width="16.42187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2" t="s">
        <v>151</v>
      </c>
      <c r="B1" s="2" t="s">
        <v>34</v>
      </c>
      <c r="C1" s="2" t="s">
        <v>32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3" t="s">
        <v>5</v>
      </c>
      <c r="O1" s="34"/>
    </row>
    <row r="2" spans="1:15" ht="15.75">
      <c r="A2" s="4" t="s">
        <v>65</v>
      </c>
      <c r="B2" s="5" t="s">
        <v>106</v>
      </c>
      <c r="C2" s="6" t="s">
        <v>75</v>
      </c>
      <c r="D2" s="7">
        <v>21</v>
      </c>
      <c r="E2" s="8">
        <v>5</v>
      </c>
      <c r="F2" s="7">
        <v>21</v>
      </c>
      <c r="G2" s="8">
        <v>6</v>
      </c>
      <c r="H2" s="10"/>
      <c r="I2" s="9"/>
      <c r="J2" s="10">
        <f aca="true" t="shared" si="0" ref="J2:K4">D2+F2+H2</f>
        <v>42</v>
      </c>
      <c r="K2" s="11">
        <f t="shared" si="0"/>
        <v>11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66" t="s">
        <v>66</v>
      </c>
      <c r="B3" s="13" t="s">
        <v>73</v>
      </c>
      <c r="C3" s="14" t="s">
        <v>77</v>
      </c>
      <c r="D3" s="15">
        <v>21</v>
      </c>
      <c r="E3" s="16">
        <v>17</v>
      </c>
      <c r="F3" s="15">
        <v>17</v>
      </c>
      <c r="G3" s="16">
        <v>21</v>
      </c>
      <c r="H3" s="18">
        <v>21</v>
      </c>
      <c r="I3" s="17">
        <v>14</v>
      </c>
      <c r="J3" s="18">
        <f t="shared" si="0"/>
        <v>59</v>
      </c>
      <c r="K3" s="19">
        <f t="shared" si="0"/>
        <v>52</v>
      </c>
      <c r="L3" s="20">
        <v>2</v>
      </c>
      <c r="M3" s="17">
        <v>1</v>
      </c>
      <c r="N3" s="20">
        <v>1</v>
      </c>
      <c r="O3" s="17">
        <v>0</v>
      </c>
    </row>
    <row r="4" spans="1:15" ht="15.75">
      <c r="A4" s="309" t="s">
        <v>67</v>
      </c>
      <c r="B4" s="13" t="s">
        <v>92</v>
      </c>
      <c r="C4" s="14" t="s">
        <v>105</v>
      </c>
      <c r="D4" s="310">
        <v>21</v>
      </c>
      <c r="E4" s="312">
        <v>2</v>
      </c>
      <c r="F4" s="310">
        <v>21</v>
      </c>
      <c r="G4" s="312">
        <v>11</v>
      </c>
      <c r="H4" s="318"/>
      <c r="I4" s="316"/>
      <c r="J4" s="318">
        <f t="shared" si="0"/>
        <v>42</v>
      </c>
      <c r="K4" s="320">
        <f t="shared" si="0"/>
        <v>13</v>
      </c>
      <c r="L4" s="314">
        <v>2</v>
      </c>
      <c r="M4" s="316">
        <v>0</v>
      </c>
      <c r="N4" s="314">
        <v>1</v>
      </c>
      <c r="O4" s="316">
        <v>0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13" t="s">
        <v>94</v>
      </c>
      <c r="C6" s="14" t="s">
        <v>100</v>
      </c>
      <c r="D6" s="310">
        <v>21</v>
      </c>
      <c r="E6" s="312">
        <v>11</v>
      </c>
      <c r="F6" s="310">
        <v>16</v>
      </c>
      <c r="G6" s="312">
        <v>21</v>
      </c>
      <c r="H6" s="318">
        <v>16</v>
      </c>
      <c r="I6" s="316">
        <v>21</v>
      </c>
      <c r="J6" s="318">
        <f>D6+F6+H6</f>
        <v>53</v>
      </c>
      <c r="K6" s="320">
        <f>E6+G6+I6</f>
        <v>53</v>
      </c>
      <c r="L6" s="314">
        <v>1</v>
      </c>
      <c r="M6" s="316">
        <v>2</v>
      </c>
      <c r="N6" s="314">
        <v>0</v>
      </c>
      <c r="O6" s="316">
        <v>1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13" t="s">
        <v>106</v>
      </c>
      <c r="C8" s="14" t="s">
        <v>75</v>
      </c>
      <c r="D8" s="310">
        <v>21</v>
      </c>
      <c r="E8" s="312">
        <v>5</v>
      </c>
      <c r="F8" s="310">
        <v>21</v>
      </c>
      <c r="G8" s="312">
        <v>15</v>
      </c>
      <c r="H8" s="318"/>
      <c r="I8" s="316"/>
      <c r="J8" s="318">
        <f>D8+F8+H8</f>
        <v>42</v>
      </c>
      <c r="K8" s="320">
        <f>E8+G8+I8</f>
        <v>20</v>
      </c>
      <c r="L8" s="314">
        <v>2</v>
      </c>
      <c r="M8" s="316">
        <v>0</v>
      </c>
      <c r="N8" s="314">
        <v>1</v>
      </c>
      <c r="O8" s="316">
        <v>0</v>
      </c>
    </row>
    <row r="9" spans="1:15" ht="16.5" thickBot="1">
      <c r="A9" s="309"/>
      <c r="B9" s="22" t="s">
        <v>73</v>
      </c>
      <c r="C9" s="23" t="s">
        <v>100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">
        <v>34</v>
      </c>
      <c r="C10" s="326"/>
      <c r="D10" s="326"/>
      <c r="E10" s="326"/>
      <c r="F10" s="326"/>
      <c r="G10" s="327"/>
      <c r="H10" s="328"/>
      <c r="I10" s="328"/>
      <c r="J10" s="25">
        <f>SUM(J2:J9)</f>
        <v>238</v>
      </c>
      <c r="K10" s="30">
        <f>SUM(K2:K9)</f>
        <v>149</v>
      </c>
      <c r="L10" s="26">
        <v>9</v>
      </c>
      <c r="M10" s="27">
        <v>3</v>
      </c>
      <c r="N10" s="69">
        <v>4</v>
      </c>
      <c r="O10" s="70">
        <v>1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62" t="s">
        <v>151</v>
      </c>
      <c r="B12" s="44" t="s">
        <v>31</v>
      </c>
      <c r="C12" s="44" t="s">
        <v>35</v>
      </c>
      <c r="D12" s="303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3" t="s">
        <v>5</v>
      </c>
      <c r="O12" s="34"/>
    </row>
    <row r="13" spans="1:15" ht="15.75">
      <c r="A13" s="4" t="s">
        <v>65</v>
      </c>
      <c r="B13" s="5" t="s">
        <v>97</v>
      </c>
      <c r="C13" s="6" t="s">
        <v>88</v>
      </c>
      <c r="D13" s="7">
        <v>11</v>
      </c>
      <c r="E13" s="8">
        <v>21</v>
      </c>
      <c r="F13" s="7">
        <v>15</v>
      </c>
      <c r="G13" s="8">
        <v>21</v>
      </c>
      <c r="H13" s="10"/>
      <c r="I13" s="9"/>
      <c r="J13" s="10">
        <f aca="true" t="shared" si="1" ref="J13:K15">D13+F13+H13</f>
        <v>26</v>
      </c>
      <c r="K13" s="11">
        <f t="shared" si="1"/>
        <v>42</v>
      </c>
      <c r="L13" s="12">
        <v>0</v>
      </c>
      <c r="M13" s="9">
        <v>2</v>
      </c>
      <c r="N13" s="12">
        <v>0</v>
      </c>
      <c r="O13" s="37">
        <v>1</v>
      </c>
    </row>
    <row r="14" spans="1:15" ht="15.75">
      <c r="A14" s="66" t="s">
        <v>66</v>
      </c>
      <c r="B14" s="13" t="s">
        <v>107</v>
      </c>
      <c r="C14" s="14" t="s">
        <v>89</v>
      </c>
      <c r="D14" s="15">
        <v>9</v>
      </c>
      <c r="E14" s="16">
        <v>21</v>
      </c>
      <c r="F14" s="15">
        <v>9</v>
      </c>
      <c r="G14" s="16">
        <v>21</v>
      </c>
      <c r="H14" s="18"/>
      <c r="I14" s="17"/>
      <c r="J14" s="18">
        <f t="shared" si="1"/>
        <v>18</v>
      </c>
      <c r="K14" s="19">
        <f t="shared" si="1"/>
        <v>42</v>
      </c>
      <c r="L14" s="20">
        <v>0</v>
      </c>
      <c r="M14" s="17">
        <v>2</v>
      </c>
      <c r="N14" s="20">
        <v>0</v>
      </c>
      <c r="O14" s="17">
        <v>1</v>
      </c>
    </row>
    <row r="15" spans="1:15" ht="15.75">
      <c r="A15" s="309" t="s">
        <v>67</v>
      </c>
      <c r="B15" s="13" t="s">
        <v>111</v>
      </c>
      <c r="C15" s="14" t="s">
        <v>84</v>
      </c>
      <c r="D15" s="310">
        <v>8</v>
      </c>
      <c r="E15" s="312">
        <v>21</v>
      </c>
      <c r="F15" s="310">
        <v>4</v>
      </c>
      <c r="G15" s="312">
        <v>21</v>
      </c>
      <c r="H15" s="318"/>
      <c r="I15" s="316"/>
      <c r="J15" s="318">
        <f t="shared" si="1"/>
        <v>12</v>
      </c>
      <c r="K15" s="320">
        <f t="shared" si="1"/>
        <v>42</v>
      </c>
      <c r="L15" s="314">
        <v>0</v>
      </c>
      <c r="M15" s="316">
        <v>2</v>
      </c>
      <c r="N15" s="314">
        <v>0</v>
      </c>
      <c r="O15" s="316">
        <v>1</v>
      </c>
    </row>
    <row r="16" spans="1:15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</row>
    <row r="17" spans="1:15" ht="15.75">
      <c r="A17" s="309" t="s">
        <v>64</v>
      </c>
      <c r="B17" s="13" t="s">
        <v>99</v>
      </c>
      <c r="C17" s="14" t="s">
        <v>112</v>
      </c>
      <c r="D17" s="310">
        <v>9</v>
      </c>
      <c r="E17" s="312">
        <v>21</v>
      </c>
      <c r="F17" s="310">
        <v>11</v>
      </c>
      <c r="G17" s="312">
        <v>21</v>
      </c>
      <c r="H17" s="318"/>
      <c r="I17" s="316"/>
      <c r="J17" s="318">
        <f>D17+F17+H17</f>
        <v>20</v>
      </c>
      <c r="K17" s="320">
        <f>E17+G17+I17</f>
        <v>42</v>
      </c>
      <c r="L17" s="314">
        <v>0</v>
      </c>
      <c r="M17" s="316">
        <v>2</v>
      </c>
      <c r="N17" s="314">
        <v>0</v>
      </c>
      <c r="O17" s="316">
        <v>1</v>
      </c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13" t="s">
        <v>111</v>
      </c>
      <c r="C19" s="14" t="s">
        <v>113</v>
      </c>
      <c r="D19" s="310">
        <v>11</v>
      </c>
      <c r="E19" s="312">
        <v>21</v>
      </c>
      <c r="F19" s="310">
        <v>10</v>
      </c>
      <c r="G19" s="312">
        <v>21</v>
      </c>
      <c r="H19" s="318"/>
      <c r="I19" s="316"/>
      <c r="J19" s="318">
        <f>D19+F19+H19</f>
        <v>21</v>
      </c>
      <c r="K19" s="320">
        <f>E19+G19+I19</f>
        <v>42</v>
      </c>
      <c r="L19" s="314">
        <v>0</v>
      </c>
      <c r="M19" s="316">
        <v>2</v>
      </c>
      <c r="N19" s="314">
        <v>0</v>
      </c>
      <c r="O19" s="316">
        <v>1</v>
      </c>
    </row>
    <row r="20" spans="1:20" ht="16.5" thickBot="1">
      <c r="A20" s="309"/>
      <c r="B20" s="22" t="s">
        <v>99</v>
      </c>
      <c r="C20" s="23" t="s">
        <v>86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  <c r="T20" s="29"/>
    </row>
    <row r="21" spans="1:15" ht="19.5" thickBot="1">
      <c r="A21" s="24" t="s">
        <v>11</v>
      </c>
      <c r="B21" s="326" t="s">
        <v>35</v>
      </c>
      <c r="C21" s="326"/>
      <c r="D21" s="326"/>
      <c r="E21" s="326"/>
      <c r="F21" s="326"/>
      <c r="G21" s="327"/>
      <c r="H21" s="328"/>
      <c r="I21" s="328"/>
      <c r="J21" s="25">
        <f>SUM(J13:J20)</f>
        <v>97</v>
      </c>
      <c r="K21" s="30">
        <f>SUM(K13:K20)</f>
        <v>210</v>
      </c>
      <c r="L21" s="26">
        <v>0</v>
      </c>
      <c r="M21" s="27">
        <v>10</v>
      </c>
      <c r="N21" s="69">
        <v>0</v>
      </c>
      <c r="O21" s="70">
        <v>5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62" t="s">
        <v>152</v>
      </c>
      <c r="B23" s="44" t="s">
        <v>33</v>
      </c>
      <c r="C23" s="2" t="s">
        <v>38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3" t="s">
        <v>5</v>
      </c>
      <c r="O23" s="34"/>
    </row>
    <row r="24" spans="1:15" ht="15.75">
      <c r="A24" s="4" t="s">
        <v>65</v>
      </c>
      <c r="B24" s="5" t="s">
        <v>70</v>
      </c>
      <c r="C24" s="6" t="s">
        <v>104</v>
      </c>
      <c r="D24" s="7">
        <v>21</v>
      </c>
      <c r="E24" s="8">
        <v>6</v>
      </c>
      <c r="F24" s="7">
        <v>21</v>
      </c>
      <c r="G24" s="8">
        <v>9</v>
      </c>
      <c r="H24" s="10"/>
      <c r="I24" s="9"/>
      <c r="J24" s="10">
        <f aca="true" t="shared" si="2" ref="J24:K26">D24+F24+H24</f>
        <v>42</v>
      </c>
      <c r="K24" s="11">
        <f t="shared" si="2"/>
        <v>15</v>
      </c>
      <c r="L24" s="12">
        <v>2</v>
      </c>
      <c r="M24" s="9">
        <v>0</v>
      </c>
      <c r="N24" s="12">
        <v>1</v>
      </c>
      <c r="O24" s="37">
        <v>0</v>
      </c>
    </row>
    <row r="25" spans="1:15" ht="15.75">
      <c r="A25" s="66" t="s">
        <v>66</v>
      </c>
      <c r="B25" s="13" t="s">
        <v>108</v>
      </c>
      <c r="C25" s="14" t="s">
        <v>83</v>
      </c>
      <c r="D25" s="15">
        <v>13</v>
      </c>
      <c r="E25" s="16">
        <v>21</v>
      </c>
      <c r="F25" s="15">
        <v>12</v>
      </c>
      <c r="G25" s="16">
        <v>21</v>
      </c>
      <c r="H25" s="18"/>
      <c r="I25" s="17"/>
      <c r="J25" s="18">
        <f t="shared" si="2"/>
        <v>25</v>
      </c>
      <c r="K25" s="19">
        <f t="shared" si="2"/>
        <v>42</v>
      </c>
      <c r="L25" s="20">
        <v>0</v>
      </c>
      <c r="M25" s="17">
        <v>2</v>
      </c>
      <c r="N25" s="20">
        <v>0</v>
      </c>
      <c r="O25" s="17">
        <v>1</v>
      </c>
    </row>
    <row r="26" spans="1:15" ht="15.75">
      <c r="A26" s="309" t="s">
        <v>67</v>
      </c>
      <c r="B26" s="13" t="s">
        <v>91</v>
      </c>
      <c r="C26" s="14"/>
      <c r="D26" s="310"/>
      <c r="E26" s="312"/>
      <c r="F26" s="310"/>
      <c r="G26" s="312"/>
      <c r="H26" s="318"/>
      <c r="I26" s="316"/>
      <c r="J26" s="318">
        <f t="shared" si="2"/>
        <v>0</v>
      </c>
      <c r="K26" s="320">
        <f t="shared" si="2"/>
        <v>0</v>
      </c>
      <c r="L26" s="314">
        <v>2</v>
      </c>
      <c r="M26" s="316">
        <v>0</v>
      </c>
      <c r="N26" s="314">
        <v>1</v>
      </c>
      <c r="O26" s="316">
        <v>0</v>
      </c>
    </row>
    <row r="27" spans="1:15" ht="15.75">
      <c r="A27" s="309"/>
      <c r="B27" s="13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</row>
    <row r="28" spans="1:15" ht="15.75">
      <c r="A28" s="309" t="s">
        <v>64</v>
      </c>
      <c r="B28" s="13" t="s">
        <v>115</v>
      </c>
      <c r="C28" s="14" t="s">
        <v>114</v>
      </c>
      <c r="D28" s="310">
        <v>21</v>
      </c>
      <c r="E28" s="312">
        <v>8</v>
      </c>
      <c r="F28" s="310">
        <v>21</v>
      </c>
      <c r="G28" s="312">
        <v>7</v>
      </c>
      <c r="H28" s="318"/>
      <c r="I28" s="316"/>
      <c r="J28" s="318">
        <f>D28+F28+H28</f>
        <v>42</v>
      </c>
      <c r="K28" s="320">
        <f>E28+G28+I28</f>
        <v>15</v>
      </c>
      <c r="L28" s="314">
        <v>2</v>
      </c>
      <c r="M28" s="316">
        <v>0</v>
      </c>
      <c r="N28" s="314">
        <v>1</v>
      </c>
      <c r="O28" s="316">
        <v>0</v>
      </c>
    </row>
    <row r="29" spans="1:15" ht="15.75">
      <c r="A29" s="309"/>
      <c r="B29" s="13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</row>
    <row r="30" spans="1:15" ht="15.75">
      <c r="A30" s="309" t="s">
        <v>10</v>
      </c>
      <c r="B30" s="13" t="s">
        <v>70</v>
      </c>
      <c r="C30" s="14" t="s">
        <v>104</v>
      </c>
      <c r="D30" s="310">
        <v>21</v>
      </c>
      <c r="E30" s="312">
        <v>19</v>
      </c>
      <c r="F30" s="310">
        <v>22</v>
      </c>
      <c r="G30" s="312">
        <v>20</v>
      </c>
      <c r="H30" s="318"/>
      <c r="I30" s="316"/>
      <c r="J30" s="318">
        <f>D30+F30+H30</f>
        <v>43</v>
      </c>
      <c r="K30" s="320">
        <f>E30+G30+I30</f>
        <v>39</v>
      </c>
      <c r="L30" s="314">
        <v>2</v>
      </c>
      <c r="M30" s="316">
        <v>0</v>
      </c>
      <c r="N30" s="314">
        <v>1</v>
      </c>
      <c r="O30" s="316">
        <v>0</v>
      </c>
    </row>
    <row r="31" spans="1:15" ht="16.5" thickBot="1">
      <c r="A31" s="309"/>
      <c r="B31" s="22" t="s">
        <v>116</v>
      </c>
      <c r="C31" s="23" t="s">
        <v>83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</row>
    <row r="32" spans="1:15" ht="19.5" thickBot="1">
      <c r="A32" s="24" t="s">
        <v>11</v>
      </c>
      <c r="B32" s="326" t="s">
        <v>33</v>
      </c>
      <c r="C32" s="326"/>
      <c r="D32" s="326"/>
      <c r="E32" s="326"/>
      <c r="F32" s="326"/>
      <c r="G32" s="327"/>
      <c r="H32" s="328"/>
      <c r="I32" s="328"/>
      <c r="J32" s="25">
        <f>SUM(J24:J31)</f>
        <v>152</v>
      </c>
      <c r="K32" s="30">
        <f>SUM(K24:K31)</f>
        <v>111</v>
      </c>
      <c r="L32" s="26">
        <v>8</v>
      </c>
      <c r="M32" s="27">
        <v>5</v>
      </c>
      <c r="N32" s="69">
        <v>4</v>
      </c>
      <c r="O32" s="70">
        <v>1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62" t="s">
        <v>152</v>
      </c>
      <c r="B34" s="2" t="s">
        <v>36</v>
      </c>
      <c r="C34" s="44" t="s">
        <v>37</v>
      </c>
      <c r="D34" s="303" t="s">
        <v>1</v>
      </c>
      <c r="E34" s="304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3" t="s">
        <v>5</v>
      </c>
      <c r="O34" s="34"/>
    </row>
    <row r="35" spans="1:15" ht="15.75">
      <c r="A35" s="4" t="s">
        <v>65</v>
      </c>
      <c r="B35" s="5" t="s">
        <v>109</v>
      </c>
      <c r="C35" s="6" t="s">
        <v>110</v>
      </c>
      <c r="D35" s="7">
        <v>16</v>
      </c>
      <c r="E35" s="8">
        <v>21</v>
      </c>
      <c r="F35" s="7">
        <v>22</v>
      </c>
      <c r="G35" s="8">
        <v>20</v>
      </c>
      <c r="H35" s="10">
        <v>15</v>
      </c>
      <c r="I35" s="9">
        <v>21</v>
      </c>
      <c r="J35" s="10">
        <f aca="true" t="shared" si="3" ref="J35:K37">D35+F35+H35</f>
        <v>53</v>
      </c>
      <c r="K35" s="11">
        <f t="shared" si="3"/>
        <v>62</v>
      </c>
      <c r="L35" s="12">
        <v>1</v>
      </c>
      <c r="M35" s="9">
        <v>2</v>
      </c>
      <c r="N35" s="12">
        <v>0</v>
      </c>
      <c r="O35" s="37">
        <v>1</v>
      </c>
    </row>
    <row r="36" spans="1:18" ht="18.75">
      <c r="A36" s="66" t="s">
        <v>66</v>
      </c>
      <c r="B36" s="13" t="s">
        <v>90</v>
      </c>
      <c r="C36" s="14" t="s">
        <v>82</v>
      </c>
      <c r="D36" s="15">
        <v>21</v>
      </c>
      <c r="E36" s="16">
        <v>4</v>
      </c>
      <c r="F36" s="15">
        <v>21</v>
      </c>
      <c r="G36" s="16">
        <v>6</v>
      </c>
      <c r="H36" s="18"/>
      <c r="I36" s="17"/>
      <c r="J36" s="18">
        <f t="shared" si="3"/>
        <v>42</v>
      </c>
      <c r="K36" s="19">
        <f t="shared" si="3"/>
        <v>10</v>
      </c>
      <c r="L36" s="20">
        <v>2</v>
      </c>
      <c r="M36" s="17">
        <v>0</v>
      </c>
      <c r="N36" s="20">
        <v>1</v>
      </c>
      <c r="O36" s="17">
        <v>0</v>
      </c>
      <c r="Q36" s="33"/>
      <c r="R36" s="28"/>
    </row>
    <row r="37" spans="1:15" ht="15.75">
      <c r="A37" s="309" t="s">
        <v>67</v>
      </c>
      <c r="B37" s="13" t="s">
        <v>85</v>
      </c>
      <c r="C37" s="14" t="s">
        <v>101</v>
      </c>
      <c r="D37" s="310">
        <v>21</v>
      </c>
      <c r="E37" s="312">
        <v>12</v>
      </c>
      <c r="F37" s="310">
        <v>23</v>
      </c>
      <c r="G37" s="312">
        <v>21</v>
      </c>
      <c r="H37" s="318"/>
      <c r="I37" s="316"/>
      <c r="J37" s="318">
        <f t="shared" si="3"/>
        <v>44</v>
      </c>
      <c r="K37" s="320">
        <f t="shared" si="3"/>
        <v>33</v>
      </c>
      <c r="L37" s="314">
        <v>2</v>
      </c>
      <c r="M37" s="316">
        <v>0</v>
      </c>
      <c r="N37" s="314">
        <v>1</v>
      </c>
      <c r="O37" s="316">
        <v>0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13" t="s">
        <v>79</v>
      </c>
      <c r="C39" s="14" t="s">
        <v>102</v>
      </c>
      <c r="D39" s="310">
        <v>21</v>
      </c>
      <c r="E39" s="312">
        <v>14</v>
      </c>
      <c r="F39" s="310">
        <v>21</v>
      </c>
      <c r="G39" s="312">
        <v>17</v>
      </c>
      <c r="H39" s="318"/>
      <c r="I39" s="316"/>
      <c r="J39" s="318">
        <f>D39+F39+H39</f>
        <v>42</v>
      </c>
      <c r="K39" s="320">
        <f>E39+G39+I39</f>
        <v>31</v>
      </c>
      <c r="L39" s="314">
        <v>2</v>
      </c>
      <c r="M39" s="316">
        <v>0</v>
      </c>
      <c r="N39" s="314">
        <v>1</v>
      </c>
      <c r="O39" s="316">
        <v>0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13" t="s">
        <v>69</v>
      </c>
      <c r="C41" s="14" t="s">
        <v>110</v>
      </c>
      <c r="D41" s="310">
        <v>21</v>
      </c>
      <c r="E41" s="312">
        <v>17</v>
      </c>
      <c r="F41" s="310">
        <v>21</v>
      </c>
      <c r="G41" s="312">
        <v>19</v>
      </c>
      <c r="H41" s="318"/>
      <c r="I41" s="316"/>
      <c r="J41" s="318">
        <f>D41+F41+H41</f>
        <v>42</v>
      </c>
      <c r="K41" s="320">
        <f>E41+G41+I41</f>
        <v>36</v>
      </c>
      <c r="L41" s="314">
        <v>2</v>
      </c>
      <c r="M41" s="316">
        <v>0</v>
      </c>
      <c r="N41" s="314">
        <v>1</v>
      </c>
      <c r="O41" s="316">
        <v>0</v>
      </c>
    </row>
    <row r="42" spans="1:15" ht="16.5" thickBot="1">
      <c r="A42" s="309"/>
      <c r="B42" s="22" t="s">
        <v>87</v>
      </c>
      <c r="C42" s="23" t="s">
        <v>82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">
        <v>36</v>
      </c>
      <c r="C43" s="326"/>
      <c r="D43" s="326"/>
      <c r="E43" s="326"/>
      <c r="F43" s="326"/>
      <c r="G43" s="327"/>
      <c r="H43" s="328"/>
      <c r="I43" s="328"/>
      <c r="J43" s="25">
        <f>SUM(J35:J42)</f>
        <v>223</v>
      </c>
      <c r="K43" s="30">
        <f>SUM(K35:K42)</f>
        <v>172</v>
      </c>
      <c r="L43" s="26">
        <v>9</v>
      </c>
      <c r="M43" s="27">
        <v>2</v>
      </c>
      <c r="N43" s="69">
        <v>4</v>
      </c>
      <c r="O43" s="70">
        <v>1</v>
      </c>
    </row>
    <row r="44" ht="15.75" thickBot="1"/>
    <row r="45" spans="1:15" ht="18" customHeight="1" thickBot="1">
      <c r="A45" s="62"/>
      <c r="B45" s="1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3" t="s">
        <v>5</v>
      </c>
      <c r="O45" s="34"/>
    </row>
    <row r="46" spans="1:15" ht="15.75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>
      <c r="A47" s="66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>
      <c r="A48" s="309" t="s">
        <v>67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4"/>
        <v>0</v>
      </c>
      <c r="K48" s="320">
        <f t="shared" si="4"/>
        <v>0</v>
      </c>
      <c r="L48" s="314"/>
      <c r="M48" s="316"/>
      <c r="N48" s="314"/>
      <c r="O48" s="316"/>
    </row>
    <row r="49" spans="1:15" ht="15.75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>
      <c r="A50" s="309" t="s">
        <v>64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0"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</mergeCells>
  <printOptions/>
  <pageMargins left="0.37" right="0.21" top="0.54" bottom="0.787401575" header="0.3" footer="0.3"/>
  <pageSetup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0">
      <selection activeCell="R35" sqref="R35"/>
    </sheetView>
  </sheetViews>
  <sheetFormatPr defaultColWidth="8.8515625" defaultRowHeight="15"/>
  <cols>
    <col min="1" max="1" width="16.851562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3" t="s">
        <v>153</v>
      </c>
      <c r="B1" s="44" t="s">
        <v>35</v>
      </c>
      <c r="C1" s="2" t="s">
        <v>32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3" t="s">
        <v>5</v>
      </c>
      <c r="O1" s="34"/>
    </row>
    <row r="2" spans="1:15" ht="15.75">
      <c r="A2" s="4" t="s">
        <v>65</v>
      </c>
      <c r="B2" s="5" t="s">
        <v>88</v>
      </c>
      <c r="C2" s="6" t="s">
        <v>75</v>
      </c>
      <c r="D2" s="7">
        <v>21</v>
      </c>
      <c r="E2" s="8">
        <v>5</v>
      </c>
      <c r="F2" s="7">
        <v>21</v>
      </c>
      <c r="G2" s="8">
        <v>7</v>
      </c>
      <c r="H2" s="10"/>
      <c r="I2" s="9"/>
      <c r="J2" s="10">
        <f aca="true" t="shared" si="0" ref="J2:K4">D2+F2+H2</f>
        <v>42</v>
      </c>
      <c r="K2" s="11">
        <f t="shared" si="0"/>
        <v>12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66" t="s">
        <v>66</v>
      </c>
      <c r="B3" s="13" t="s">
        <v>89</v>
      </c>
      <c r="C3" s="14" t="s">
        <v>77</v>
      </c>
      <c r="D3" s="15">
        <v>21</v>
      </c>
      <c r="E3" s="16">
        <v>16</v>
      </c>
      <c r="F3" s="15">
        <v>21</v>
      </c>
      <c r="G3" s="16">
        <v>12</v>
      </c>
      <c r="H3" s="18"/>
      <c r="I3" s="17"/>
      <c r="J3" s="18">
        <f t="shared" si="0"/>
        <v>42</v>
      </c>
      <c r="K3" s="19">
        <f t="shared" si="0"/>
        <v>28</v>
      </c>
      <c r="L3" s="20">
        <v>2</v>
      </c>
      <c r="M3" s="17">
        <v>0</v>
      </c>
      <c r="N3" s="20">
        <v>1</v>
      </c>
      <c r="O3" s="17">
        <v>0</v>
      </c>
    </row>
    <row r="4" spans="1:15" ht="15.75">
      <c r="A4" s="309" t="s">
        <v>67</v>
      </c>
      <c r="B4" s="13" t="s">
        <v>117</v>
      </c>
      <c r="C4" s="14" t="s">
        <v>98</v>
      </c>
      <c r="D4" s="310">
        <v>21</v>
      </c>
      <c r="E4" s="312">
        <v>4</v>
      </c>
      <c r="F4" s="310">
        <v>21</v>
      </c>
      <c r="G4" s="312">
        <v>3</v>
      </c>
      <c r="H4" s="318"/>
      <c r="I4" s="316"/>
      <c r="J4" s="318">
        <f t="shared" si="0"/>
        <v>42</v>
      </c>
      <c r="K4" s="320">
        <f t="shared" si="0"/>
        <v>7</v>
      </c>
      <c r="L4" s="314">
        <v>2</v>
      </c>
      <c r="M4" s="316">
        <v>0</v>
      </c>
      <c r="N4" s="314">
        <v>1</v>
      </c>
      <c r="O4" s="316">
        <v>0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13" t="s">
        <v>112</v>
      </c>
      <c r="C6" s="14" t="s">
        <v>100</v>
      </c>
      <c r="D6" s="310">
        <v>21</v>
      </c>
      <c r="E6" s="312">
        <v>19</v>
      </c>
      <c r="F6" s="310">
        <v>21</v>
      </c>
      <c r="G6" s="312">
        <v>12</v>
      </c>
      <c r="H6" s="318"/>
      <c r="I6" s="316"/>
      <c r="J6" s="318">
        <f>D6+F6+H6</f>
        <v>42</v>
      </c>
      <c r="K6" s="320">
        <f>E6+G6+I6</f>
        <v>31</v>
      </c>
      <c r="L6" s="314">
        <v>2</v>
      </c>
      <c r="M6" s="316">
        <v>0</v>
      </c>
      <c r="N6" s="314">
        <v>1</v>
      </c>
      <c r="O6" s="316">
        <v>0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13" t="s">
        <v>113</v>
      </c>
      <c r="C8" s="14" t="s">
        <v>75</v>
      </c>
      <c r="D8" s="310">
        <v>21</v>
      </c>
      <c r="E8" s="312">
        <v>11</v>
      </c>
      <c r="F8" s="310">
        <v>21</v>
      </c>
      <c r="G8" s="312">
        <v>16</v>
      </c>
      <c r="H8" s="318"/>
      <c r="I8" s="316"/>
      <c r="J8" s="318">
        <f>D8+F8+H8</f>
        <v>42</v>
      </c>
      <c r="K8" s="320">
        <f>E8+G8+I8</f>
        <v>27</v>
      </c>
      <c r="L8" s="314">
        <v>2</v>
      </c>
      <c r="M8" s="316">
        <v>0</v>
      </c>
      <c r="N8" s="314">
        <v>1</v>
      </c>
      <c r="O8" s="316">
        <v>0</v>
      </c>
    </row>
    <row r="9" spans="1:15" ht="16.5" thickBot="1">
      <c r="A9" s="309"/>
      <c r="B9" s="22" t="s">
        <v>112</v>
      </c>
      <c r="C9" s="23" t="s">
        <v>77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">
        <v>35</v>
      </c>
      <c r="C10" s="326"/>
      <c r="D10" s="326"/>
      <c r="E10" s="326"/>
      <c r="F10" s="326"/>
      <c r="G10" s="327"/>
      <c r="H10" s="328"/>
      <c r="I10" s="328"/>
      <c r="J10" s="25">
        <f>SUM(J2:J9)</f>
        <v>210</v>
      </c>
      <c r="K10" s="30">
        <f>SUM(K2:K9)</f>
        <v>105</v>
      </c>
      <c r="L10" s="26">
        <v>10</v>
      </c>
      <c r="M10" s="27">
        <v>0</v>
      </c>
      <c r="N10" s="69">
        <v>5</v>
      </c>
      <c r="O10" s="70">
        <v>0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63" t="s">
        <v>154</v>
      </c>
      <c r="B12" s="2" t="s">
        <v>34</v>
      </c>
      <c r="C12" s="2" t="s">
        <v>38</v>
      </c>
      <c r="D12" s="303" t="s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3" t="s">
        <v>5</v>
      </c>
      <c r="O12" s="34"/>
    </row>
    <row r="13" spans="1:15" ht="15.75">
      <c r="A13" s="4" t="s">
        <v>65</v>
      </c>
      <c r="B13" s="5" t="s">
        <v>106</v>
      </c>
      <c r="C13" s="6" t="s">
        <v>81</v>
      </c>
      <c r="D13" s="7">
        <v>13</v>
      </c>
      <c r="E13" s="8">
        <v>21</v>
      </c>
      <c r="F13" s="7">
        <v>12</v>
      </c>
      <c r="G13" s="8">
        <v>21</v>
      </c>
      <c r="H13" s="10"/>
      <c r="I13" s="9"/>
      <c r="J13" s="10">
        <f aca="true" t="shared" si="1" ref="J13:K15">D13+F13+H13</f>
        <v>25</v>
      </c>
      <c r="K13" s="11">
        <f t="shared" si="1"/>
        <v>42</v>
      </c>
      <c r="L13" s="12">
        <v>0</v>
      </c>
      <c r="M13" s="9">
        <v>2</v>
      </c>
      <c r="N13" s="12">
        <v>0</v>
      </c>
      <c r="O13" s="37">
        <v>1</v>
      </c>
    </row>
    <row r="14" spans="1:15" ht="15.75">
      <c r="A14" s="66" t="s">
        <v>66</v>
      </c>
      <c r="B14" s="13" t="s">
        <v>118</v>
      </c>
      <c r="C14" s="14" t="s">
        <v>83</v>
      </c>
      <c r="D14" s="15">
        <v>21</v>
      </c>
      <c r="E14" s="16">
        <v>9</v>
      </c>
      <c r="F14" s="15">
        <v>16</v>
      </c>
      <c r="G14" s="16">
        <v>21</v>
      </c>
      <c r="H14" s="18">
        <v>21</v>
      </c>
      <c r="I14" s="17">
        <v>9</v>
      </c>
      <c r="J14" s="18">
        <f t="shared" si="1"/>
        <v>58</v>
      </c>
      <c r="K14" s="19">
        <f t="shared" si="1"/>
        <v>39</v>
      </c>
      <c r="L14" s="20">
        <v>2</v>
      </c>
      <c r="M14" s="17">
        <v>1</v>
      </c>
      <c r="N14" s="20">
        <v>1</v>
      </c>
      <c r="O14" s="17">
        <v>0</v>
      </c>
    </row>
    <row r="15" spans="1:15" ht="15.75">
      <c r="A15" s="309" t="s">
        <v>67</v>
      </c>
      <c r="B15" s="13" t="s">
        <v>92</v>
      </c>
      <c r="C15" s="14"/>
      <c r="D15" s="310"/>
      <c r="E15" s="312"/>
      <c r="F15" s="310"/>
      <c r="G15" s="312"/>
      <c r="H15" s="318"/>
      <c r="I15" s="316"/>
      <c r="J15" s="318">
        <f t="shared" si="1"/>
        <v>0</v>
      </c>
      <c r="K15" s="320">
        <f t="shared" si="1"/>
        <v>0</v>
      </c>
      <c r="L15" s="314">
        <v>2</v>
      </c>
      <c r="M15" s="316">
        <v>0</v>
      </c>
      <c r="N15" s="314">
        <v>1</v>
      </c>
      <c r="O15" s="316">
        <v>0</v>
      </c>
    </row>
    <row r="16" spans="1:15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</row>
    <row r="17" spans="1:15" ht="15.75">
      <c r="A17" s="309" t="s">
        <v>64</v>
      </c>
      <c r="B17" s="13" t="s">
        <v>94</v>
      </c>
      <c r="C17" s="14" t="s">
        <v>103</v>
      </c>
      <c r="D17" s="310">
        <v>21</v>
      </c>
      <c r="E17" s="312">
        <v>8</v>
      </c>
      <c r="F17" s="310">
        <v>21</v>
      </c>
      <c r="G17" s="312">
        <v>2</v>
      </c>
      <c r="H17" s="318"/>
      <c r="I17" s="316"/>
      <c r="J17" s="318">
        <f>D17+F17+H17</f>
        <v>42</v>
      </c>
      <c r="K17" s="320">
        <f>E17+G17+I17</f>
        <v>10</v>
      </c>
      <c r="L17" s="314">
        <v>2</v>
      </c>
      <c r="M17" s="316">
        <v>0</v>
      </c>
      <c r="N17" s="314">
        <v>1</v>
      </c>
      <c r="O17" s="316">
        <v>0</v>
      </c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13" t="s">
        <v>106</v>
      </c>
      <c r="C19" s="14" t="s">
        <v>104</v>
      </c>
      <c r="D19" s="310">
        <v>16</v>
      </c>
      <c r="E19" s="312">
        <v>21</v>
      </c>
      <c r="F19" s="310">
        <v>11</v>
      </c>
      <c r="G19" s="312">
        <v>21</v>
      </c>
      <c r="H19" s="318"/>
      <c r="I19" s="316"/>
      <c r="J19" s="318">
        <f>D19+F19+H19</f>
        <v>27</v>
      </c>
      <c r="K19" s="320">
        <f>E19+G19+I19</f>
        <v>42</v>
      </c>
      <c r="L19" s="314">
        <v>0</v>
      </c>
      <c r="M19" s="316">
        <v>2</v>
      </c>
      <c r="N19" s="314">
        <v>0</v>
      </c>
      <c r="O19" s="316">
        <v>1</v>
      </c>
    </row>
    <row r="20" spans="1:20" ht="16.5" thickBot="1">
      <c r="A20" s="309"/>
      <c r="B20" s="22" t="s">
        <v>118</v>
      </c>
      <c r="C20" s="23" t="s">
        <v>83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  <c r="T20" s="29"/>
    </row>
    <row r="21" spans="1:15" ht="19.5" thickBot="1">
      <c r="A21" s="24" t="s">
        <v>11</v>
      </c>
      <c r="B21" s="326" t="s">
        <v>34</v>
      </c>
      <c r="C21" s="326"/>
      <c r="D21" s="326"/>
      <c r="E21" s="326"/>
      <c r="F21" s="326"/>
      <c r="G21" s="327"/>
      <c r="H21" s="328"/>
      <c r="I21" s="328"/>
      <c r="J21" s="25">
        <f>SUM(J13:J20)</f>
        <v>152</v>
      </c>
      <c r="K21" s="30">
        <f>SUM(K13:K20)</f>
        <v>133</v>
      </c>
      <c r="L21" s="26">
        <v>6</v>
      </c>
      <c r="M21" s="27">
        <v>5</v>
      </c>
      <c r="N21" s="69">
        <v>3</v>
      </c>
      <c r="O21" s="70">
        <v>2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63" t="s">
        <v>154</v>
      </c>
      <c r="B23" s="44" t="s">
        <v>31</v>
      </c>
      <c r="C23" s="44" t="s">
        <v>37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3" t="s">
        <v>5</v>
      </c>
      <c r="O23" s="34"/>
    </row>
    <row r="24" spans="1:15" ht="15.75">
      <c r="A24" s="4" t="s">
        <v>65</v>
      </c>
      <c r="B24" s="5" t="s">
        <v>74</v>
      </c>
      <c r="C24" s="6" t="s">
        <v>110</v>
      </c>
      <c r="D24" s="7">
        <v>15</v>
      </c>
      <c r="E24" s="8">
        <v>21</v>
      </c>
      <c r="F24" s="7">
        <v>13</v>
      </c>
      <c r="G24" s="8">
        <v>21</v>
      </c>
      <c r="H24" s="10"/>
      <c r="I24" s="9"/>
      <c r="J24" s="10">
        <f aca="true" t="shared" si="2" ref="J24:K26">D24+F24+H24</f>
        <v>28</v>
      </c>
      <c r="K24" s="11">
        <f t="shared" si="2"/>
        <v>42</v>
      </c>
      <c r="L24" s="12">
        <v>0</v>
      </c>
      <c r="M24" s="9">
        <v>2</v>
      </c>
      <c r="N24" s="12">
        <v>0</v>
      </c>
      <c r="O24" s="37">
        <v>1</v>
      </c>
    </row>
    <row r="25" spans="1:15" ht="15.75">
      <c r="A25" s="66" t="s">
        <v>66</v>
      </c>
      <c r="B25" s="13" t="s">
        <v>119</v>
      </c>
      <c r="C25" s="14" t="s">
        <v>120</v>
      </c>
      <c r="D25" s="15">
        <v>21</v>
      </c>
      <c r="E25" s="16">
        <v>3</v>
      </c>
      <c r="F25" s="15">
        <v>21</v>
      </c>
      <c r="G25" s="16">
        <v>13</v>
      </c>
      <c r="H25" s="18"/>
      <c r="I25" s="17"/>
      <c r="J25" s="18">
        <f t="shared" si="2"/>
        <v>42</v>
      </c>
      <c r="K25" s="19">
        <f t="shared" si="2"/>
        <v>16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309" t="s">
        <v>67</v>
      </c>
      <c r="B26" s="13" t="s">
        <v>97</v>
      </c>
      <c r="C26" s="14" t="s">
        <v>101</v>
      </c>
      <c r="D26" s="310">
        <v>15</v>
      </c>
      <c r="E26" s="312">
        <v>21</v>
      </c>
      <c r="F26" s="310">
        <v>13</v>
      </c>
      <c r="G26" s="312">
        <v>21</v>
      </c>
      <c r="H26" s="318"/>
      <c r="I26" s="316"/>
      <c r="J26" s="318">
        <f t="shared" si="2"/>
        <v>28</v>
      </c>
      <c r="K26" s="320">
        <f t="shared" si="2"/>
        <v>42</v>
      </c>
      <c r="L26" s="314">
        <v>0</v>
      </c>
      <c r="M26" s="316">
        <v>2</v>
      </c>
      <c r="N26" s="314">
        <v>0</v>
      </c>
      <c r="O26" s="316">
        <v>1</v>
      </c>
    </row>
    <row r="27" spans="1:15" ht="15.75">
      <c r="A27" s="309"/>
      <c r="B27" s="13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</row>
    <row r="28" spans="1:15" ht="15.75">
      <c r="A28" s="309" t="s">
        <v>64</v>
      </c>
      <c r="B28" s="13" t="s">
        <v>99</v>
      </c>
      <c r="C28" s="14" t="s">
        <v>102</v>
      </c>
      <c r="D28" s="310">
        <v>21</v>
      </c>
      <c r="E28" s="312">
        <v>16</v>
      </c>
      <c r="F28" s="310">
        <v>21</v>
      </c>
      <c r="G28" s="312">
        <v>14</v>
      </c>
      <c r="H28" s="318"/>
      <c r="I28" s="316"/>
      <c r="J28" s="318">
        <f>D28+F28+H28</f>
        <v>42</v>
      </c>
      <c r="K28" s="320">
        <f>E28+G28+I28</f>
        <v>30</v>
      </c>
      <c r="L28" s="314">
        <v>2</v>
      </c>
      <c r="M28" s="316">
        <v>0</v>
      </c>
      <c r="N28" s="314">
        <v>1</v>
      </c>
      <c r="O28" s="316">
        <v>0</v>
      </c>
    </row>
    <row r="29" spans="1:15" ht="15.75">
      <c r="A29" s="309"/>
      <c r="B29" s="13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</row>
    <row r="30" spans="1:15" ht="15.75">
      <c r="A30" s="309" t="s">
        <v>10</v>
      </c>
      <c r="B30" s="13" t="s">
        <v>74</v>
      </c>
      <c r="C30" s="14" t="s">
        <v>101</v>
      </c>
      <c r="D30" s="310">
        <v>21</v>
      </c>
      <c r="E30" s="312">
        <v>7</v>
      </c>
      <c r="F30" s="310">
        <v>21</v>
      </c>
      <c r="G30" s="312">
        <v>23</v>
      </c>
      <c r="H30" s="318">
        <v>21</v>
      </c>
      <c r="I30" s="316">
        <v>14</v>
      </c>
      <c r="J30" s="318">
        <f>D30+F30+H30</f>
        <v>63</v>
      </c>
      <c r="K30" s="320">
        <f>E30+G30+I30</f>
        <v>44</v>
      </c>
      <c r="L30" s="314">
        <v>2</v>
      </c>
      <c r="M30" s="316">
        <v>1</v>
      </c>
      <c r="N30" s="314">
        <v>1</v>
      </c>
      <c r="O30" s="316">
        <v>0</v>
      </c>
    </row>
    <row r="31" spans="1:15" ht="16.5" thickBot="1">
      <c r="A31" s="309"/>
      <c r="B31" s="22" t="s">
        <v>99</v>
      </c>
      <c r="C31" s="23" t="s">
        <v>102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</row>
    <row r="32" spans="1:15" ht="19.5" thickBot="1">
      <c r="A32" s="24" t="s">
        <v>11</v>
      </c>
      <c r="B32" s="326" t="s">
        <v>31</v>
      </c>
      <c r="C32" s="326"/>
      <c r="D32" s="326"/>
      <c r="E32" s="326"/>
      <c r="F32" s="326"/>
      <c r="G32" s="327"/>
      <c r="H32" s="328"/>
      <c r="I32" s="328"/>
      <c r="J32" s="25">
        <f>SUM(J24:J31)</f>
        <v>203</v>
      </c>
      <c r="K32" s="30">
        <f>SUM(K24:K31)</f>
        <v>174</v>
      </c>
      <c r="L32" s="26">
        <v>6</v>
      </c>
      <c r="M32" s="27">
        <v>5</v>
      </c>
      <c r="N32" s="69">
        <v>3</v>
      </c>
      <c r="O32" s="70">
        <v>2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63" t="s">
        <v>153</v>
      </c>
      <c r="B34" s="44" t="s">
        <v>33</v>
      </c>
      <c r="C34" s="2" t="s">
        <v>36</v>
      </c>
      <c r="D34" s="303" t="s">
        <v>1</v>
      </c>
      <c r="E34" s="304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3" t="s">
        <v>5</v>
      </c>
      <c r="O34" s="34"/>
    </row>
    <row r="35" spans="1:15" ht="15.75">
      <c r="A35" s="4" t="s">
        <v>65</v>
      </c>
      <c r="B35" s="5" t="s">
        <v>121</v>
      </c>
      <c r="C35" s="6" t="s">
        <v>109</v>
      </c>
      <c r="D35" s="7">
        <v>21</v>
      </c>
      <c r="E35" s="8">
        <v>1</v>
      </c>
      <c r="F35" s="7">
        <v>21</v>
      </c>
      <c r="G35" s="8">
        <v>10</v>
      </c>
      <c r="H35" s="10"/>
      <c r="I35" s="9"/>
      <c r="J35" s="10">
        <f aca="true" t="shared" si="3" ref="J35:K37">D35+F35+H35</f>
        <v>42</v>
      </c>
      <c r="K35" s="11">
        <f t="shared" si="3"/>
        <v>11</v>
      </c>
      <c r="L35" s="12">
        <v>2</v>
      </c>
      <c r="M35" s="9">
        <v>0</v>
      </c>
      <c r="N35" s="12">
        <v>1</v>
      </c>
      <c r="O35" s="37">
        <v>0</v>
      </c>
    </row>
    <row r="36" spans="1:18" ht="18.75">
      <c r="A36" s="66" t="s">
        <v>66</v>
      </c>
      <c r="B36" s="13" t="s">
        <v>108</v>
      </c>
      <c r="C36" s="14" t="s">
        <v>90</v>
      </c>
      <c r="D36" s="15">
        <v>11</v>
      </c>
      <c r="E36" s="16">
        <v>21</v>
      </c>
      <c r="F36" s="15">
        <v>10</v>
      </c>
      <c r="G36" s="16">
        <v>21</v>
      </c>
      <c r="H36" s="18"/>
      <c r="I36" s="17"/>
      <c r="J36" s="18">
        <f t="shared" si="3"/>
        <v>21</v>
      </c>
      <c r="K36" s="19">
        <f t="shared" si="3"/>
        <v>42</v>
      </c>
      <c r="L36" s="20">
        <v>0</v>
      </c>
      <c r="M36" s="17">
        <v>2</v>
      </c>
      <c r="N36" s="20">
        <v>0</v>
      </c>
      <c r="O36" s="17">
        <v>1</v>
      </c>
      <c r="Q36" s="33"/>
      <c r="R36" s="28"/>
    </row>
    <row r="37" spans="1:15" ht="15.75">
      <c r="A37" s="309" t="s">
        <v>67</v>
      </c>
      <c r="B37" s="13" t="s">
        <v>91</v>
      </c>
      <c r="C37" s="14" t="s">
        <v>85</v>
      </c>
      <c r="D37" s="310">
        <v>21</v>
      </c>
      <c r="E37" s="312">
        <v>14</v>
      </c>
      <c r="F37" s="310">
        <v>21</v>
      </c>
      <c r="G37" s="312">
        <v>9</v>
      </c>
      <c r="H37" s="318"/>
      <c r="I37" s="316"/>
      <c r="J37" s="318">
        <f t="shared" si="3"/>
        <v>42</v>
      </c>
      <c r="K37" s="320">
        <f t="shared" si="3"/>
        <v>23</v>
      </c>
      <c r="L37" s="314">
        <v>2</v>
      </c>
      <c r="M37" s="316">
        <v>0</v>
      </c>
      <c r="N37" s="314">
        <v>1</v>
      </c>
      <c r="O37" s="316">
        <v>0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13" t="s">
        <v>122</v>
      </c>
      <c r="C39" s="14" t="s">
        <v>79</v>
      </c>
      <c r="D39" s="310">
        <v>7</v>
      </c>
      <c r="E39" s="312">
        <v>21</v>
      </c>
      <c r="F39" s="310">
        <v>6</v>
      </c>
      <c r="G39" s="312">
        <v>21</v>
      </c>
      <c r="H39" s="318"/>
      <c r="I39" s="316"/>
      <c r="J39" s="318">
        <f>D39+F39+H39</f>
        <v>13</v>
      </c>
      <c r="K39" s="320">
        <f>E39+G39+I39</f>
        <v>42</v>
      </c>
      <c r="L39" s="314">
        <v>0</v>
      </c>
      <c r="M39" s="316">
        <v>2</v>
      </c>
      <c r="N39" s="314">
        <v>0</v>
      </c>
      <c r="O39" s="316">
        <v>1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13" t="s">
        <v>70</v>
      </c>
      <c r="C41" s="14" t="s">
        <v>109</v>
      </c>
      <c r="D41" s="310">
        <v>21</v>
      </c>
      <c r="E41" s="312">
        <v>19</v>
      </c>
      <c r="F41" s="310">
        <v>21</v>
      </c>
      <c r="G41" s="312">
        <v>13</v>
      </c>
      <c r="H41" s="318"/>
      <c r="I41" s="316"/>
      <c r="J41" s="318">
        <f>D41+F41+H41</f>
        <v>42</v>
      </c>
      <c r="K41" s="320">
        <f>E41+G41+I41</f>
        <v>32</v>
      </c>
      <c r="L41" s="314">
        <v>2</v>
      </c>
      <c r="M41" s="316">
        <v>0</v>
      </c>
      <c r="N41" s="314">
        <v>1</v>
      </c>
      <c r="O41" s="316">
        <v>0</v>
      </c>
    </row>
    <row r="42" spans="1:15" ht="16.5" thickBot="1">
      <c r="A42" s="309"/>
      <c r="B42" s="22" t="s">
        <v>122</v>
      </c>
      <c r="C42" s="23" t="s">
        <v>90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">
        <v>33</v>
      </c>
      <c r="C43" s="326"/>
      <c r="D43" s="326"/>
      <c r="E43" s="326"/>
      <c r="F43" s="326"/>
      <c r="G43" s="327"/>
      <c r="H43" s="328"/>
      <c r="I43" s="328"/>
      <c r="J43" s="25">
        <f>SUM(J35:J42)</f>
        <v>160</v>
      </c>
      <c r="K43" s="30">
        <f>SUM(K35:K42)</f>
        <v>150</v>
      </c>
      <c r="L43" s="26">
        <v>6</v>
      </c>
      <c r="M43" s="27">
        <v>4</v>
      </c>
      <c r="N43" s="69">
        <v>3</v>
      </c>
      <c r="O43" s="70">
        <v>2</v>
      </c>
    </row>
    <row r="44" ht="15.75" thickBot="1"/>
    <row r="45" spans="1:15" ht="18" customHeight="1" thickBot="1">
      <c r="A45" s="40"/>
      <c r="B45" s="1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3" t="s">
        <v>5</v>
      </c>
      <c r="O45" s="34"/>
    </row>
    <row r="46" spans="1:15" ht="15.75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>
      <c r="A47" s="66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>
      <c r="A48" s="309" t="s">
        <v>67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4"/>
        <v>0</v>
      </c>
      <c r="K48" s="320">
        <f t="shared" si="4"/>
        <v>0</v>
      </c>
      <c r="L48" s="314"/>
      <c r="M48" s="316"/>
      <c r="N48" s="314"/>
      <c r="O48" s="316"/>
    </row>
    <row r="49" spans="1:15" ht="15.75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>
      <c r="A50" s="309" t="s">
        <v>64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0"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</mergeCells>
  <printOptions/>
  <pageMargins left="0.37" right="0.21" top="0.54" bottom="0.787401575" header="0.3" footer="0.3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P21" sqref="P21"/>
    </sheetView>
  </sheetViews>
  <sheetFormatPr defaultColWidth="8.8515625" defaultRowHeight="15"/>
  <cols>
    <col min="1" max="1" width="16.42187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4" t="s">
        <v>155</v>
      </c>
      <c r="B1" s="2" t="s">
        <v>38</v>
      </c>
      <c r="C1" s="2" t="s">
        <v>32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3" t="s">
        <v>5</v>
      </c>
      <c r="O1" s="34"/>
    </row>
    <row r="2" spans="1:27" ht="15.75">
      <c r="A2" s="4" t="s">
        <v>65</v>
      </c>
      <c r="B2" s="5" t="s">
        <v>104</v>
      </c>
      <c r="C2" s="6" t="s">
        <v>123</v>
      </c>
      <c r="D2" s="7">
        <v>21</v>
      </c>
      <c r="E2" s="8">
        <v>3</v>
      </c>
      <c r="F2" s="7">
        <v>21</v>
      </c>
      <c r="G2" s="8">
        <v>3</v>
      </c>
      <c r="H2" s="10"/>
      <c r="I2" s="9"/>
      <c r="J2" s="10">
        <f aca="true" t="shared" si="0" ref="J2:K4">D2+F2+H2</f>
        <v>42</v>
      </c>
      <c r="K2" s="11">
        <f t="shared" si="0"/>
        <v>6</v>
      </c>
      <c r="L2" s="12">
        <v>2</v>
      </c>
      <c r="M2" s="9">
        <v>0</v>
      </c>
      <c r="N2" s="12">
        <v>1</v>
      </c>
      <c r="O2" s="37">
        <v>0</v>
      </c>
      <c r="AA2" t="s">
        <v>39</v>
      </c>
    </row>
    <row r="3" spans="1:15" ht="15.75">
      <c r="A3" s="66" t="s">
        <v>66</v>
      </c>
      <c r="B3" s="13" t="s">
        <v>83</v>
      </c>
      <c r="C3" s="14" t="s">
        <v>77</v>
      </c>
      <c r="D3" s="15">
        <v>11</v>
      </c>
      <c r="E3" s="16">
        <v>21</v>
      </c>
      <c r="F3" s="15">
        <v>14</v>
      </c>
      <c r="G3" s="16">
        <v>21</v>
      </c>
      <c r="H3" s="18"/>
      <c r="I3" s="17"/>
      <c r="J3" s="18">
        <f t="shared" si="0"/>
        <v>25</v>
      </c>
      <c r="K3" s="19">
        <f t="shared" si="0"/>
        <v>42</v>
      </c>
      <c r="L3" s="20">
        <v>0</v>
      </c>
      <c r="M3" s="17">
        <v>2</v>
      </c>
      <c r="N3" s="20">
        <v>0</v>
      </c>
      <c r="O3" s="17">
        <v>1</v>
      </c>
    </row>
    <row r="4" spans="1:15" ht="15.75">
      <c r="A4" s="309" t="s">
        <v>67</v>
      </c>
      <c r="B4" s="13"/>
      <c r="C4" s="14" t="s">
        <v>98</v>
      </c>
      <c r="D4" s="310">
        <v>0</v>
      </c>
      <c r="E4" s="312">
        <v>21</v>
      </c>
      <c r="F4" s="310">
        <v>0</v>
      </c>
      <c r="G4" s="312">
        <v>21</v>
      </c>
      <c r="H4" s="318"/>
      <c r="I4" s="316"/>
      <c r="J4" s="318">
        <f t="shared" si="0"/>
        <v>0</v>
      </c>
      <c r="K4" s="320">
        <f t="shared" si="0"/>
        <v>42</v>
      </c>
      <c r="L4" s="314">
        <v>0</v>
      </c>
      <c r="M4" s="316">
        <v>2</v>
      </c>
      <c r="N4" s="314">
        <v>0</v>
      </c>
      <c r="O4" s="316">
        <v>1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13" t="s">
        <v>114</v>
      </c>
      <c r="C6" s="14" t="s">
        <v>100</v>
      </c>
      <c r="D6" s="310">
        <v>1</v>
      </c>
      <c r="E6" s="312">
        <v>21</v>
      </c>
      <c r="F6" s="310">
        <v>2</v>
      </c>
      <c r="G6" s="312">
        <v>21</v>
      </c>
      <c r="H6" s="318"/>
      <c r="I6" s="316"/>
      <c r="J6" s="318">
        <f>D6+F6+H6</f>
        <v>3</v>
      </c>
      <c r="K6" s="320">
        <f>E6+G6+I6</f>
        <v>42</v>
      </c>
      <c r="L6" s="314">
        <v>0</v>
      </c>
      <c r="M6" s="316">
        <v>2</v>
      </c>
      <c r="N6" s="314">
        <v>0</v>
      </c>
      <c r="O6" s="316">
        <v>1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13" t="s">
        <v>104</v>
      </c>
      <c r="C8" s="14" t="s">
        <v>123</v>
      </c>
      <c r="D8" s="310">
        <v>21</v>
      </c>
      <c r="E8" s="312">
        <v>11</v>
      </c>
      <c r="F8" s="310">
        <v>21</v>
      </c>
      <c r="G8" s="312">
        <v>7</v>
      </c>
      <c r="H8" s="318"/>
      <c r="I8" s="316"/>
      <c r="J8" s="318">
        <f>D8+F8+H8</f>
        <v>42</v>
      </c>
      <c r="K8" s="320">
        <f>E8+G8+I8</f>
        <v>18</v>
      </c>
      <c r="L8" s="314">
        <v>2</v>
      </c>
      <c r="M8" s="316">
        <v>0</v>
      </c>
      <c r="N8" s="314">
        <v>1</v>
      </c>
      <c r="O8" s="316">
        <v>0</v>
      </c>
    </row>
    <row r="9" spans="1:15" ht="16.5" thickBot="1">
      <c r="A9" s="309"/>
      <c r="B9" s="22" t="s">
        <v>83</v>
      </c>
      <c r="C9" s="23" t="s">
        <v>100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">
        <v>147</v>
      </c>
      <c r="C10" s="326"/>
      <c r="D10" s="326"/>
      <c r="E10" s="326"/>
      <c r="F10" s="326"/>
      <c r="G10" s="327"/>
      <c r="H10" s="328"/>
      <c r="I10" s="328"/>
      <c r="J10" s="25">
        <f>SUM(J2:J9)</f>
        <v>112</v>
      </c>
      <c r="K10" s="30">
        <f>SUM(K2:K9)</f>
        <v>150</v>
      </c>
      <c r="L10" s="26">
        <v>4</v>
      </c>
      <c r="M10" s="27">
        <v>6</v>
      </c>
      <c r="N10" s="69">
        <v>2</v>
      </c>
      <c r="O10" s="70">
        <v>3</v>
      </c>
    </row>
    <row r="11" spans="2:7" ht="16.5" thickBot="1">
      <c r="B11" s="28"/>
      <c r="C11" s="28"/>
      <c r="D11" s="28"/>
      <c r="E11" s="28"/>
      <c r="F11" s="28"/>
      <c r="G11" s="28"/>
    </row>
    <row r="12" spans="1:21" ht="21" customHeight="1" thickBot="1">
      <c r="A12" s="64" t="s">
        <v>155</v>
      </c>
      <c r="B12" s="44" t="s">
        <v>35</v>
      </c>
      <c r="C12" s="44" t="s">
        <v>37</v>
      </c>
      <c r="D12" s="303" t="s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3" t="s">
        <v>5</v>
      </c>
      <c r="O12" s="34"/>
      <c r="U12" s="31"/>
    </row>
    <row r="13" spans="1:15" ht="15.75">
      <c r="A13" s="4" t="s">
        <v>65</v>
      </c>
      <c r="B13" s="5" t="s">
        <v>124</v>
      </c>
      <c r="C13" s="6" t="s">
        <v>110</v>
      </c>
      <c r="D13" s="7">
        <v>21</v>
      </c>
      <c r="E13" s="8">
        <v>10</v>
      </c>
      <c r="F13" s="7">
        <v>21</v>
      </c>
      <c r="G13" s="8">
        <v>11</v>
      </c>
      <c r="H13" s="10"/>
      <c r="I13" s="9"/>
      <c r="J13" s="10">
        <f aca="true" t="shared" si="1" ref="J13:K15">D13+F13+H13</f>
        <v>42</v>
      </c>
      <c r="K13" s="11">
        <f t="shared" si="1"/>
        <v>21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66" t="s">
        <v>66</v>
      </c>
      <c r="B14" s="13" t="s">
        <v>89</v>
      </c>
      <c r="C14" s="14" t="s">
        <v>120</v>
      </c>
      <c r="D14" s="15">
        <v>21</v>
      </c>
      <c r="E14" s="16">
        <v>9</v>
      </c>
      <c r="F14" s="15">
        <v>21</v>
      </c>
      <c r="G14" s="16">
        <v>13</v>
      </c>
      <c r="H14" s="18"/>
      <c r="I14" s="17"/>
      <c r="J14" s="18">
        <f t="shared" si="1"/>
        <v>42</v>
      </c>
      <c r="K14" s="19">
        <f t="shared" si="1"/>
        <v>22</v>
      </c>
      <c r="L14" s="20">
        <v>2</v>
      </c>
      <c r="M14" s="17">
        <v>0</v>
      </c>
      <c r="N14" s="20">
        <v>1</v>
      </c>
      <c r="O14" s="17">
        <v>0</v>
      </c>
    </row>
    <row r="15" spans="1:15" ht="15.75">
      <c r="A15" s="309" t="s">
        <v>67</v>
      </c>
      <c r="B15" s="13" t="s">
        <v>84</v>
      </c>
      <c r="C15" s="14" t="s">
        <v>101</v>
      </c>
      <c r="D15" s="310">
        <v>22</v>
      </c>
      <c r="E15" s="312">
        <v>20</v>
      </c>
      <c r="F15" s="310">
        <v>21</v>
      </c>
      <c r="G15" s="312">
        <v>13</v>
      </c>
      <c r="H15" s="318"/>
      <c r="I15" s="316"/>
      <c r="J15" s="318">
        <f t="shared" si="1"/>
        <v>43</v>
      </c>
      <c r="K15" s="320">
        <f t="shared" si="1"/>
        <v>33</v>
      </c>
      <c r="L15" s="314">
        <v>2</v>
      </c>
      <c r="M15" s="316">
        <v>0</v>
      </c>
      <c r="N15" s="314">
        <v>1</v>
      </c>
      <c r="O15" s="316">
        <v>0</v>
      </c>
    </row>
    <row r="16" spans="1:22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  <c r="V16" s="31"/>
    </row>
    <row r="17" spans="1:15" ht="15.75">
      <c r="A17" s="309" t="s">
        <v>64</v>
      </c>
      <c r="B17" s="13" t="s">
        <v>112</v>
      </c>
      <c r="C17" s="14" t="s">
        <v>102</v>
      </c>
      <c r="D17" s="310">
        <v>21</v>
      </c>
      <c r="E17" s="312">
        <v>12</v>
      </c>
      <c r="F17" s="310">
        <v>21</v>
      </c>
      <c r="G17" s="312">
        <v>14</v>
      </c>
      <c r="H17" s="318"/>
      <c r="I17" s="316"/>
      <c r="J17" s="318">
        <f>D17+F17+H17</f>
        <v>42</v>
      </c>
      <c r="K17" s="320">
        <f>E17+G17+I17</f>
        <v>26</v>
      </c>
      <c r="L17" s="314">
        <v>2</v>
      </c>
      <c r="M17" s="316">
        <v>0</v>
      </c>
      <c r="N17" s="314">
        <v>1</v>
      </c>
      <c r="O17" s="316">
        <v>0</v>
      </c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13" t="s">
        <v>124</v>
      </c>
      <c r="C19" s="14" t="s">
        <v>110</v>
      </c>
      <c r="D19" s="310">
        <v>21</v>
      </c>
      <c r="E19" s="312">
        <v>10</v>
      </c>
      <c r="F19" s="310">
        <v>21</v>
      </c>
      <c r="G19" s="312">
        <v>13</v>
      </c>
      <c r="H19" s="318"/>
      <c r="I19" s="316"/>
      <c r="J19" s="318">
        <f>D19+F19+H19</f>
        <v>42</v>
      </c>
      <c r="K19" s="320">
        <f>E19+G19+I19</f>
        <v>23</v>
      </c>
      <c r="L19" s="314">
        <v>2</v>
      </c>
      <c r="M19" s="316">
        <v>0</v>
      </c>
      <c r="N19" s="314">
        <v>1</v>
      </c>
      <c r="O19" s="316">
        <v>0</v>
      </c>
    </row>
    <row r="20" spans="1:22" ht="16.5" thickBot="1">
      <c r="A20" s="309"/>
      <c r="B20" s="22" t="s">
        <v>86</v>
      </c>
      <c r="C20" s="23" t="s">
        <v>120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  <c r="T20" s="29"/>
      <c r="V20" s="31"/>
    </row>
    <row r="21" spans="1:15" ht="19.5" thickBot="1">
      <c r="A21" s="24" t="s">
        <v>11</v>
      </c>
      <c r="B21" s="326" t="s">
        <v>35</v>
      </c>
      <c r="C21" s="326"/>
      <c r="D21" s="326"/>
      <c r="E21" s="326"/>
      <c r="F21" s="326"/>
      <c r="G21" s="327"/>
      <c r="H21" s="328"/>
      <c r="I21" s="328"/>
      <c r="J21" s="25">
        <f>SUM(J13:J20)</f>
        <v>211</v>
      </c>
      <c r="K21" s="30">
        <f>SUM(K13:K20)</f>
        <v>125</v>
      </c>
      <c r="L21" s="26">
        <v>10</v>
      </c>
      <c r="M21" s="27">
        <v>0</v>
      </c>
      <c r="N21" s="69">
        <v>5</v>
      </c>
      <c r="O21" s="70">
        <v>0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64" t="s">
        <v>155</v>
      </c>
      <c r="B23" s="2" t="s">
        <v>34</v>
      </c>
      <c r="C23" s="2" t="s">
        <v>36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3" t="s">
        <v>5</v>
      </c>
      <c r="O23" s="34"/>
    </row>
    <row r="24" spans="1:15" ht="15.75">
      <c r="A24" s="4" t="s">
        <v>65</v>
      </c>
      <c r="B24" s="5" t="s">
        <v>71</v>
      </c>
      <c r="C24" s="6" t="s">
        <v>69</v>
      </c>
      <c r="D24" s="7">
        <v>19</v>
      </c>
      <c r="E24" s="8">
        <v>21</v>
      </c>
      <c r="F24" s="7">
        <v>8</v>
      </c>
      <c r="G24" s="8">
        <v>21</v>
      </c>
      <c r="H24" s="10"/>
      <c r="I24" s="9"/>
      <c r="J24" s="10">
        <f aca="true" t="shared" si="2" ref="J24:K26">D24+F24+H24</f>
        <v>27</v>
      </c>
      <c r="K24" s="11">
        <f t="shared" si="2"/>
        <v>42</v>
      </c>
      <c r="L24" s="12">
        <v>0</v>
      </c>
      <c r="M24" s="9">
        <v>2</v>
      </c>
      <c r="N24" s="12">
        <v>0</v>
      </c>
      <c r="O24" s="37">
        <v>1</v>
      </c>
    </row>
    <row r="25" spans="1:15" ht="15.75">
      <c r="A25" s="66" t="s">
        <v>66</v>
      </c>
      <c r="B25" s="13" t="s">
        <v>73</v>
      </c>
      <c r="C25" s="14" t="s">
        <v>90</v>
      </c>
      <c r="D25" s="15">
        <v>21</v>
      </c>
      <c r="E25" s="16">
        <v>14</v>
      </c>
      <c r="F25" s="15">
        <v>21</v>
      </c>
      <c r="G25" s="16">
        <v>4</v>
      </c>
      <c r="H25" s="18"/>
      <c r="I25" s="17"/>
      <c r="J25" s="18">
        <f t="shared" si="2"/>
        <v>42</v>
      </c>
      <c r="K25" s="19">
        <f t="shared" si="2"/>
        <v>18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309" t="s">
        <v>67</v>
      </c>
      <c r="B26" s="13" t="s">
        <v>92</v>
      </c>
      <c r="C26" s="14" t="s">
        <v>85</v>
      </c>
      <c r="D26" s="310">
        <v>21</v>
      </c>
      <c r="E26" s="312">
        <v>10</v>
      </c>
      <c r="F26" s="310">
        <v>21</v>
      </c>
      <c r="G26" s="312">
        <v>13</v>
      </c>
      <c r="H26" s="318"/>
      <c r="I26" s="316"/>
      <c r="J26" s="318">
        <f t="shared" si="2"/>
        <v>42</v>
      </c>
      <c r="K26" s="320">
        <f t="shared" si="2"/>
        <v>23</v>
      </c>
      <c r="L26" s="314">
        <v>2</v>
      </c>
      <c r="M26" s="316">
        <v>0</v>
      </c>
      <c r="N26" s="314">
        <v>1</v>
      </c>
      <c r="O26" s="316">
        <v>0</v>
      </c>
    </row>
    <row r="27" spans="1:15" ht="15.75">
      <c r="A27" s="309"/>
      <c r="B27" s="13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</row>
    <row r="28" spans="1:15" ht="15.75">
      <c r="A28" s="309" t="s">
        <v>64</v>
      </c>
      <c r="B28" s="13" t="s">
        <v>94</v>
      </c>
      <c r="C28" s="14" t="s">
        <v>79</v>
      </c>
      <c r="D28" s="310">
        <v>21</v>
      </c>
      <c r="E28" s="312">
        <v>17</v>
      </c>
      <c r="F28" s="310">
        <v>17</v>
      </c>
      <c r="G28" s="312">
        <v>21</v>
      </c>
      <c r="H28" s="318">
        <v>14</v>
      </c>
      <c r="I28" s="316">
        <v>21</v>
      </c>
      <c r="J28" s="318">
        <f>D28+F28+H28</f>
        <v>52</v>
      </c>
      <c r="K28" s="320">
        <f>E28+G28+I28</f>
        <v>59</v>
      </c>
      <c r="L28" s="314">
        <v>1</v>
      </c>
      <c r="M28" s="316">
        <v>2</v>
      </c>
      <c r="N28" s="314">
        <v>0</v>
      </c>
      <c r="O28" s="316">
        <v>1</v>
      </c>
    </row>
    <row r="29" spans="1:15" ht="15.75">
      <c r="A29" s="309"/>
      <c r="B29" s="13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</row>
    <row r="30" spans="1:15" ht="15.75">
      <c r="A30" s="309" t="s">
        <v>10</v>
      </c>
      <c r="B30" s="13" t="s">
        <v>106</v>
      </c>
      <c r="C30" s="14" t="s">
        <v>69</v>
      </c>
      <c r="D30" s="310">
        <v>14</v>
      </c>
      <c r="E30" s="312">
        <v>21</v>
      </c>
      <c r="F30" s="310">
        <v>14</v>
      </c>
      <c r="G30" s="312">
        <v>21</v>
      </c>
      <c r="H30" s="318"/>
      <c r="I30" s="316"/>
      <c r="J30" s="318">
        <f>D30+F30+H30</f>
        <v>28</v>
      </c>
      <c r="K30" s="320">
        <f>E30+G30+I30</f>
        <v>42</v>
      </c>
      <c r="L30" s="314">
        <v>0</v>
      </c>
      <c r="M30" s="316">
        <v>2</v>
      </c>
      <c r="N30" s="314">
        <v>0</v>
      </c>
      <c r="O30" s="316">
        <v>1</v>
      </c>
    </row>
    <row r="31" spans="1:15" ht="16.5" thickBot="1">
      <c r="A31" s="309"/>
      <c r="B31" s="22" t="s">
        <v>73</v>
      </c>
      <c r="C31" s="23" t="s">
        <v>90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</row>
    <row r="32" spans="1:15" ht="19.5" thickBot="1">
      <c r="A32" s="24" t="s">
        <v>11</v>
      </c>
      <c r="B32" s="326" t="s">
        <v>36</v>
      </c>
      <c r="C32" s="326"/>
      <c r="D32" s="326"/>
      <c r="E32" s="326"/>
      <c r="F32" s="326"/>
      <c r="G32" s="327"/>
      <c r="H32" s="328"/>
      <c r="I32" s="328"/>
      <c r="J32" s="25">
        <f>SUM(J24:J31)</f>
        <v>191</v>
      </c>
      <c r="K32" s="30">
        <f>SUM(K24:K31)</f>
        <v>184</v>
      </c>
      <c r="L32" s="26">
        <v>5</v>
      </c>
      <c r="M32" s="27">
        <v>6</v>
      </c>
      <c r="N32" s="69">
        <v>2</v>
      </c>
      <c r="O32" s="70">
        <v>3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64" t="s">
        <v>155</v>
      </c>
      <c r="B34" s="44" t="s">
        <v>31</v>
      </c>
      <c r="C34" s="44" t="s">
        <v>33</v>
      </c>
      <c r="D34" s="303" t="s">
        <v>1</v>
      </c>
      <c r="E34" s="304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3" t="s">
        <v>5</v>
      </c>
      <c r="O34" s="34"/>
    </row>
    <row r="35" spans="1:15" ht="15.75">
      <c r="A35" s="4" t="s">
        <v>65</v>
      </c>
      <c r="B35" s="5" t="s">
        <v>74</v>
      </c>
      <c r="C35" s="6" t="s">
        <v>70</v>
      </c>
      <c r="D35" s="7">
        <v>2</v>
      </c>
      <c r="E35" s="8">
        <v>21</v>
      </c>
      <c r="F35" s="7">
        <v>10</v>
      </c>
      <c r="G35" s="8">
        <v>21</v>
      </c>
      <c r="H35" s="10"/>
      <c r="I35" s="9"/>
      <c r="J35" s="10">
        <f aca="true" t="shared" si="3" ref="J35:K37">D35+F35+H35</f>
        <v>12</v>
      </c>
      <c r="K35" s="11">
        <f t="shared" si="3"/>
        <v>42</v>
      </c>
      <c r="L35" s="12">
        <v>0</v>
      </c>
      <c r="M35" s="9">
        <v>2</v>
      </c>
      <c r="N35" s="12">
        <v>0</v>
      </c>
      <c r="O35" s="37">
        <v>1</v>
      </c>
    </row>
    <row r="36" spans="1:18" ht="18.75">
      <c r="A36" s="66" t="s">
        <v>66</v>
      </c>
      <c r="B36" s="13" t="s">
        <v>76</v>
      </c>
      <c r="C36" s="14" t="s">
        <v>72</v>
      </c>
      <c r="D36" s="15">
        <v>21</v>
      </c>
      <c r="E36" s="16">
        <v>10</v>
      </c>
      <c r="F36" s="15">
        <v>21</v>
      </c>
      <c r="G36" s="16">
        <v>9</v>
      </c>
      <c r="H36" s="18"/>
      <c r="I36" s="17"/>
      <c r="J36" s="18">
        <f t="shared" si="3"/>
        <v>42</v>
      </c>
      <c r="K36" s="19">
        <f t="shared" si="3"/>
        <v>19</v>
      </c>
      <c r="L36" s="20">
        <v>2</v>
      </c>
      <c r="M36" s="17">
        <v>0</v>
      </c>
      <c r="N36" s="20">
        <v>1</v>
      </c>
      <c r="O36" s="17">
        <v>0</v>
      </c>
      <c r="Q36" s="33"/>
      <c r="R36" s="28"/>
    </row>
    <row r="37" spans="1:15" ht="15.75">
      <c r="A37" s="309" t="s">
        <v>67</v>
      </c>
      <c r="B37" s="13" t="s">
        <v>125</v>
      </c>
      <c r="C37" s="14" t="s">
        <v>91</v>
      </c>
      <c r="D37" s="310">
        <v>5</v>
      </c>
      <c r="E37" s="312">
        <v>21</v>
      </c>
      <c r="F37" s="310">
        <v>6</v>
      </c>
      <c r="G37" s="312">
        <v>21</v>
      </c>
      <c r="H37" s="318"/>
      <c r="I37" s="316"/>
      <c r="J37" s="318">
        <f t="shared" si="3"/>
        <v>11</v>
      </c>
      <c r="K37" s="320">
        <f t="shared" si="3"/>
        <v>42</v>
      </c>
      <c r="L37" s="314">
        <v>0</v>
      </c>
      <c r="M37" s="316">
        <v>2</v>
      </c>
      <c r="N37" s="314">
        <v>0</v>
      </c>
      <c r="O37" s="316">
        <v>1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13" t="s">
        <v>99</v>
      </c>
      <c r="C39" s="14" t="s">
        <v>116</v>
      </c>
      <c r="D39" s="310">
        <v>21</v>
      </c>
      <c r="E39" s="312">
        <v>10</v>
      </c>
      <c r="F39" s="310">
        <v>21</v>
      </c>
      <c r="G39" s="312">
        <v>7</v>
      </c>
      <c r="H39" s="318"/>
      <c r="I39" s="316"/>
      <c r="J39" s="318">
        <f>D39+F39+H39</f>
        <v>42</v>
      </c>
      <c r="K39" s="320">
        <f>E39+G39+I39</f>
        <v>17</v>
      </c>
      <c r="L39" s="314">
        <v>2</v>
      </c>
      <c r="M39" s="316">
        <v>0</v>
      </c>
      <c r="N39" s="314">
        <v>1</v>
      </c>
      <c r="O39" s="316">
        <v>0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13" t="s">
        <v>126</v>
      </c>
      <c r="C41" s="14" t="s">
        <v>91</v>
      </c>
      <c r="D41" s="310">
        <v>21</v>
      </c>
      <c r="E41" s="312">
        <v>18</v>
      </c>
      <c r="F41" s="310">
        <v>22</v>
      </c>
      <c r="G41" s="312">
        <v>20</v>
      </c>
      <c r="H41" s="318"/>
      <c r="I41" s="316"/>
      <c r="J41" s="318">
        <f>D41+F41+H41</f>
        <v>43</v>
      </c>
      <c r="K41" s="320">
        <f>E41+G41+I41</f>
        <v>38</v>
      </c>
      <c r="L41" s="314">
        <v>2</v>
      </c>
      <c r="M41" s="316">
        <v>0</v>
      </c>
      <c r="N41" s="314">
        <v>1</v>
      </c>
      <c r="O41" s="316">
        <v>0</v>
      </c>
    </row>
    <row r="42" spans="1:15" ht="16.5" thickBot="1">
      <c r="A42" s="309"/>
      <c r="B42" s="22" t="s">
        <v>76</v>
      </c>
      <c r="C42" s="23" t="s">
        <v>127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">
        <v>148</v>
      </c>
      <c r="C43" s="326"/>
      <c r="D43" s="326"/>
      <c r="E43" s="326"/>
      <c r="F43" s="326"/>
      <c r="G43" s="327"/>
      <c r="H43" s="328"/>
      <c r="I43" s="328"/>
      <c r="J43" s="25">
        <f>SUM(J35:J42)</f>
        <v>150</v>
      </c>
      <c r="K43" s="30">
        <f>SUM(K35:K42)</f>
        <v>158</v>
      </c>
      <c r="L43" s="26">
        <v>6</v>
      </c>
      <c r="M43" s="27">
        <v>4</v>
      </c>
      <c r="N43" s="69">
        <v>3</v>
      </c>
      <c r="O43" s="70">
        <v>2</v>
      </c>
    </row>
    <row r="44" ht="15.75" thickBot="1"/>
    <row r="45" spans="1:15" ht="18" customHeight="1" thickBot="1">
      <c r="A45" s="40" t="s">
        <v>29</v>
      </c>
      <c r="B45" s="1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3" t="s">
        <v>5</v>
      </c>
      <c r="O45" s="34"/>
    </row>
    <row r="46" spans="1:15" ht="15.75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>
      <c r="A47" s="66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>
      <c r="A48" s="309" t="s">
        <v>67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4"/>
        <v>0</v>
      </c>
      <c r="K48" s="320">
        <f t="shared" si="4"/>
        <v>0</v>
      </c>
      <c r="L48" s="314"/>
      <c r="M48" s="316"/>
      <c r="N48" s="314"/>
      <c r="O48" s="316"/>
    </row>
    <row r="49" spans="1:15" ht="15.75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>
      <c r="A50" s="309" t="s">
        <v>64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0"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</mergeCells>
  <printOptions/>
  <pageMargins left="0.37" right="0.21" top="0.54" bottom="0.787401575" header="0.3" footer="0.3"/>
  <pageSetup horizontalDpi="300" verticalDpi="300" orientation="portrait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J23" sqref="J23"/>
    </sheetView>
  </sheetViews>
  <sheetFormatPr defaultColWidth="8.8515625" defaultRowHeight="15"/>
  <cols>
    <col min="1" max="1" width="16.8515625" style="0" customWidth="1"/>
    <col min="2" max="2" width="21.28125" style="0" customWidth="1"/>
    <col min="3" max="3" width="21.140625" style="0" customWidth="1"/>
    <col min="4" max="4" width="17.140625" style="0" customWidth="1"/>
    <col min="5" max="5" width="9.00390625" style="0" customWidth="1"/>
    <col min="6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5" ht="21" customHeight="1" thickBot="1">
      <c r="A1" s="40" t="s">
        <v>0</v>
      </c>
      <c r="B1" s="68" t="s">
        <v>37</v>
      </c>
      <c r="C1" s="2" t="s">
        <v>32</v>
      </c>
      <c r="D1" s="90"/>
      <c r="E1" s="91"/>
    </row>
    <row r="2" spans="1:5" ht="16.5" customHeight="1">
      <c r="A2" s="4" t="s">
        <v>65</v>
      </c>
      <c r="B2" s="5"/>
      <c r="C2" s="41"/>
      <c r="D2" s="4" t="s">
        <v>65</v>
      </c>
      <c r="E2" s="47"/>
    </row>
    <row r="3" spans="1:5" ht="16.5" customHeight="1">
      <c r="A3" s="66" t="s">
        <v>66</v>
      </c>
      <c r="B3" s="13"/>
      <c r="C3" s="42"/>
      <c r="D3" s="67" t="s">
        <v>66</v>
      </c>
      <c r="E3" s="47"/>
    </row>
    <row r="4" spans="1:5" ht="15.75">
      <c r="A4" s="309" t="s">
        <v>67</v>
      </c>
      <c r="B4" s="13"/>
      <c r="C4" s="42"/>
      <c r="D4" s="309" t="s">
        <v>67</v>
      </c>
      <c r="E4" s="47"/>
    </row>
    <row r="5" spans="1:5" ht="15.75">
      <c r="A5" s="309"/>
      <c r="B5" s="13"/>
      <c r="C5" s="42"/>
      <c r="D5" s="309"/>
      <c r="E5" s="47"/>
    </row>
    <row r="6" spans="1:5" ht="15.75">
      <c r="A6" s="309" t="s">
        <v>64</v>
      </c>
      <c r="B6" s="13"/>
      <c r="C6" s="42"/>
      <c r="D6" s="309" t="s">
        <v>64</v>
      </c>
      <c r="E6" s="47"/>
    </row>
    <row r="7" spans="1:5" ht="15.75">
      <c r="A7" s="309"/>
      <c r="B7" s="13"/>
      <c r="C7" s="42"/>
      <c r="D7" s="309"/>
      <c r="E7" s="47"/>
    </row>
    <row r="8" spans="1:5" ht="15.75">
      <c r="A8" s="355" t="s">
        <v>10</v>
      </c>
      <c r="B8" s="13"/>
      <c r="C8" s="42"/>
      <c r="D8" s="357" t="s">
        <v>10</v>
      </c>
      <c r="E8" s="47"/>
    </row>
    <row r="9" spans="1:5" ht="16.5" thickBot="1">
      <c r="A9" s="356"/>
      <c r="B9" s="22"/>
      <c r="C9" s="43"/>
      <c r="D9" s="358"/>
      <c r="E9" s="47"/>
    </row>
    <row r="10" ht="21.75" customHeight="1"/>
    <row r="11" spans="2:7" ht="16.5" thickBot="1">
      <c r="B11" s="28"/>
      <c r="C11" s="28"/>
      <c r="D11" s="28"/>
      <c r="E11" s="28"/>
      <c r="F11" s="28"/>
      <c r="G11" s="28"/>
    </row>
    <row r="12" spans="1:5" ht="21" customHeight="1" thickBot="1">
      <c r="A12" s="40" t="s">
        <v>0</v>
      </c>
      <c r="B12" s="2" t="s">
        <v>38</v>
      </c>
      <c r="C12" s="2" t="s">
        <v>36</v>
      </c>
      <c r="D12" s="90"/>
      <c r="E12" s="47"/>
    </row>
    <row r="13" spans="1:5" ht="16.5" customHeight="1">
      <c r="A13" s="4" t="s">
        <v>65</v>
      </c>
      <c r="B13" s="5"/>
      <c r="C13" s="41"/>
      <c r="D13" s="4" t="s">
        <v>65</v>
      </c>
      <c r="E13" s="47"/>
    </row>
    <row r="14" spans="1:5" ht="16.5" customHeight="1">
      <c r="A14" s="66" t="s">
        <v>66</v>
      </c>
      <c r="B14" s="13"/>
      <c r="C14" s="42"/>
      <c r="D14" s="67" t="s">
        <v>66</v>
      </c>
      <c r="E14" s="47"/>
    </row>
    <row r="15" spans="1:5" ht="15.75">
      <c r="A15" s="309" t="s">
        <v>67</v>
      </c>
      <c r="B15" s="13"/>
      <c r="C15" s="42"/>
      <c r="D15" s="309" t="s">
        <v>67</v>
      </c>
      <c r="E15" s="47"/>
    </row>
    <row r="16" spans="1:5" ht="15.75">
      <c r="A16" s="309"/>
      <c r="B16" s="13"/>
      <c r="C16" s="42"/>
      <c r="D16" s="309"/>
      <c r="E16" s="47"/>
    </row>
    <row r="17" spans="1:5" ht="15.75">
      <c r="A17" s="309" t="s">
        <v>64</v>
      </c>
      <c r="B17" s="13"/>
      <c r="C17" s="42"/>
      <c r="D17" s="309" t="s">
        <v>64</v>
      </c>
      <c r="E17" s="47"/>
    </row>
    <row r="18" spans="1:5" ht="15.75">
      <c r="A18" s="309"/>
      <c r="B18" s="13"/>
      <c r="C18" s="42"/>
      <c r="D18" s="309"/>
      <c r="E18" s="47"/>
    </row>
    <row r="19" spans="1:5" ht="15.75">
      <c r="A19" s="355" t="s">
        <v>10</v>
      </c>
      <c r="B19" s="13"/>
      <c r="C19" s="42"/>
      <c r="D19" s="357" t="s">
        <v>10</v>
      </c>
      <c r="E19" s="47"/>
    </row>
    <row r="20" spans="1:19" ht="16.5" thickBot="1">
      <c r="A20" s="356"/>
      <c r="B20" s="22"/>
      <c r="C20" s="43"/>
      <c r="D20" s="358"/>
      <c r="E20" s="47"/>
      <c r="S20" s="46"/>
    </row>
    <row r="22" spans="2:7" ht="16.5" thickBot="1">
      <c r="B22" s="28"/>
      <c r="C22" s="28"/>
      <c r="D22" s="28"/>
      <c r="E22" s="28"/>
      <c r="F22" s="28"/>
      <c r="G22" s="28"/>
    </row>
    <row r="23" spans="1:5" ht="21" customHeight="1" thickBot="1">
      <c r="A23" s="40" t="s">
        <v>0</v>
      </c>
      <c r="B23" s="68" t="s">
        <v>35</v>
      </c>
      <c r="C23" s="68" t="s">
        <v>33</v>
      </c>
      <c r="D23" s="90"/>
      <c r="E23" s="47"/>
    </row>
    <row r="24" spans="1:5" ht="16.5" customHeight="1">
      <c r="A24" s="4" t="s">
        <v>6</v>
      </c>
      <c r="B24" s="5"/>
      <c r="C24" s="6"/>
      <c r="D24" s="4" t="s">
        <v>65</v>
      </c>
      <c r="E24" s="47"/>
    </row>
    <row r="25" spans="1:5" ht="16.5" customHeight="1">
      <c r="A25" s="21" t="s">
        <v>7</v>
      </c>
      <c r="B25" s="13"/>
      <c r="C25" s="14"/>
      <c r="D25" s="67" t="s">
        <v>66</v>
      </c>
      <c r="E25" s="47"/>
    </row>
    <row r="26" spans="1:5" ht="15.75">
      <c r="A26" s="355" t="s">
        <v>8</v>
      </c>
      <c r="B26" s="13"/>
      <c r="C26" s="14"/>
      <c r="D26" s="309" t="s">
        <v>67</v>
      </c>
      <c r="E26" s="47"/>
    </row>
    <row r="27" spans="1:5" ht="15.75">
      <c r="A27" s="356"/>
      <c r="B27" s="13"/>
      <c r="C27" s="14"/>
      <c r="D27" s="309"/>
      <c r="E27" s="47"/>
    </row>
    <row r="28" spans="1:5" ht="15.75">
      <c r="A28" s="355" t="s">
        <v>9</v>
      </c>
      <c r="B28" s="13"/>
      <c r="C28" s="14"/>
      <c r="D28" s="309" t="s">
        <v>64</v>
      </c>
      <c r="E28" s="47"/>
    </row>
    <row r="29" spans="1:5" ht="15.75">
      <c r="A29" s="356"/>
      <c r="B29" s="13"/>
      <c r="C29" s="14"/>
      <c r="D29" s="309"/>
      <c r="E29" s="47"/>
    </row>
    <row r="30" spans="1:5" ht="15.75">
      <c r="A30" s="355" t="s">
        <v>10</v>
      </c>
      <c r="B30" s="13"/>
      <c r="C30" s="14"/>
      <c r="D30" s="357" t="s">
        <v>10</v>
      </c>
      <c r="E30" s="47"/>
    </row>
    <row r="31" spans="1:5" ht="16.5" thickBot="1">
      <c r="A31" s="356"/>
      <c r="B31" s="22"/>
      <c r="C31" s="23"/>
      <c r="D31" s="358"/>
      <c r="E31" s="47"/>
    </row>
    <row r="33" spans="9:11" ht="15.75" thickBot="1">
      <c r="I33" s="31"/>
      <c r="J33" s="31"/>
      <c r="K33" s="31"/>
    </row>
    <row r="34" spans="1:5" ht="21" customHeight="1" thickBot="1">
      <c r="A34" s="40" t="s">
        <v>0</v>
      </c>
      <c r="B34" s="2" t="s">
        <v>34</v>
      </c>
      <c r="C34" s="68" t="s">
        <v>31</v>
      </c>
      <c r="D34" s="90"/>
      <c r="E34" s="47"/>
    </row>
    <row r="35" spans="1:5" ht="16.5" customHeight="1">
      <c r="A35" s="4" t="s">
        <v>65</v>
      </c>
      <c r="B35" s="5"/>
      <c r="C35" s="6"/>
      <c r="D35" s="4" t="s">
        <v>65</v>
      </c>
      <c r="E35" s="47"/>
    </row>
    <row r="36" spans="1:18" ht="16.5" customHeight="1">
      <c r="A36" s="66" t="s">
        <v>66</v>
      </c>
      <c r="B36" s="13"/>
      <c r="C36" s="14"/>
      <c r="D36" s="67" t="s">
        <v>66</v>
      </c>
      <c r="E36" s="47"/>
      <c r="Q36" s="33"/>
      <c r="R36" s="28"/>
    </row>
    <row r="37" spans="1:5" ht="15.75">
      <c r="A37" s="309" t="s">
        <v>67</v>
      </c>
      <c r="B37" s="13"/>
      <c r="C37" s="14"/>
      <c r="D37" s="309" t="s">
        <v>67</v>
      </c>
      <c r="E37" s="91"/>
    </row>
    <row r="38" spans="1:5" ht="15.75">
      <c r="A38" s="309"/>
      <c r="B38" s="13"/>
      <c r="C38" s="14"/>
      <c r="D38" s="309"/>
      <c r="E38" s="47"/>
    </row>
    <row r="39" spans="1:5" ht="15.75">
      <c r="A39" s="309" t="s">
        <v>64</v>
      </c>
      <c r="B39" s="13"/>
      <c r="C39" s="14"/>
      <c r="D39" s="309" t="s">
        <v>64</v>
      </c>
      <c r="E39" s="47"/>
    </row>
    <row r="40" spans="1:5" ht="15.75">
      <c r="A40" s="309"/>
      <c r="B40" s="13"/>
      <c r="C40" s="14"/>
      <c r="D40" s="309"/>
      <c r="E40" s="47"/>
    </row>
    <row r="41" spans="1:5" ht="15.75">
      <c r="A41" s="309" t="s">
        <v>10</v>
      </c>
      <c r="B41" s="13"/>
      <c r="C41" s="14"/>
      <c r="D41" s="357" t="s">
        <v>10</v>
      </c>
      <c r="E41" s="47"/>
    </row>
    <row r="42" spans="1:5" ht="16.5" thickBot="1">
      <c r="A42" s="309"/>
      <c r="B42" s="22"/>
      <c r="C42" s="23"/>
      <c r="D42" s="358"/>
      <c r="E42" s="47"/>
    </row>
    <row r="44" ht="15.75" thickBot="1"/>
    <row r="45" spans="1:5" ht="18" customHeight="1" thickBot="1">
      <c r="A45" s="40"/>
      <c r="B45" s="1"/>
      <c r="C45" s="2"/>
      <c r="D45" s="90"/>
      <c r="E45" s="47"/>
    </row>
    <row r="46" spans="1:5" ht="16.5" customHeight="1">
      <c r="A46" s="4" t="s">
        <v>65</v>
      </c>
      <c r="B46" s="5"/>
      <c r="C46" s="6"/>
      <c r="D46" s="4" t="s">
        <v>65</v>
      </c>
      <c r="E46" s="47"/>
    </row>
    <row r="47" spans="1:5" ht="15.75">
      <c r="A47" s="66" t="s">
        <v>66</v>
      </c>
      <c r="B47" s="13"/>
      <c r="C47" s="14"/>
      <c r="D47" s="67" t="s">
        <v>66</v>
      </c>
      <c r="E47" s="47"/>
    </row>
    <row r="48" spans="1:5" ht="15.75">
      <c r="A48" s="309" t="s">
        <v>67</v>
      </c>
      <c r="B48" s="13"/>
      <c r="C48" s="14"/>
      <c r="D48" s="309" t="s">
        <v>67</v>
      </c>
      <c r="E48" s="47"/>
    </row>
    <row r="49" spans="1:5" ht="15.75">
      <c r="A49" s="309"/>
      <c r="B49" s="13"/>
      <c r="C49" s="14"/>
      <c r="D49" s="309"/>
      <c r="E49" s="47"/>
    </row>
    <row r="50" spans="1:5" ht="15.75">
      <c r="A50" s="309" t="s">
        <v>64</v>
      </c>
      <c r="B50" s="13"/>
      <c r="C50" s="14"/>
      <c r="D50" s="309" t="s">
        <v>64</v>
      </c>
      <c r="E50" s="47"/>
    </row>
    <row r="51" spans="1:5" ht="15.75">
      <c r="A51" s="309"/>
      <c r="B51" s="13"/>
      <c r="C51" s="14"/>
      <c r="D51" s="309"/>
      <c r="E51" s="47"/>
    </row>
    <row r="52" spans="1:5" ht="15.75">
      <c r="A52" s="309" t="s">
        <v>10</v>
      </c>
      <c r="B52" s="13"/>
      <c r="C52" s="14"/>
      <c r="D52" s="357" t="s">
        <v>10</v>
      </c>
      <c r="E52" s="47"/>
    </row>
    <row r="53" spans="1:5" ht="16.5" thickBot="1">
      <c r="A53" s="309"/>
      <c r="B53" s="22"/>
      <c r="C53" s="23"/>
      <c r="D53" s="358"/>
      <c r="E53" s="47"/>
    </row>
  </sheetData>
  <sheetProtection/>
  <mergeCells count="30">
    <mergeCell ref="A52:A53"/>
    <mergeCell ref="D52:D53"/>
    <mergeCell ref="A50:A51"/>
    <mergeCell ref="D50:D51"/>
    <mergeCell ref="A48:A49"/>
    <mergeCell ref="D48:D49"/>
    <mergeCell ref="A41:A42"/>
    <mergeCell ref="D41:D42"/>
    <mergeCell ref="A39:A40"/>
    <mergeCell ref="D39:D40"/>
    <mergeCell ref="A37:A38"/>
    <mergeCell ref="D37:D38"/>
    <mergeCell ref="A30:A31"/>
    <mergeCell ref="D30:D31"/>
    <mergeCell ref="A28:A29"/>
    <mergeCell ref="D28:D29"/>
    <mergeCell ref="A26:A27"/>
    <mergeCell ref="D26:D27"/>
    <mergeCell ref="A19:A20"/>
    <mergeCell ref="D19:D20"/>
    <mergeCell ref="A17:A18"/>
    <mergeCell ref="D17:D18"/>
    <mergeCell ref="A15:A16"/>
    <mergeCell ref="D15:D16"/>
    <mergeCell ref="A8:A9"/>
    <mergeCell ref="D8:D9"/>
    <mergeCell ref="A6:A7"/>
    <mergeCell ref="D6:D7"/>
    <mergeCell ref="A4:A5"/>
    <mergeCell ref="D4:D5"/>
  </mergeCells>
  <printOptions/>
  <pageMargins left="0.37" right="0.21" top="0.54" bottom="0.787401575" header="0.3" footer="0.3"/>
  <pageSetup horizontalDpi="300" verticalDpi="300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6">
      <selection activeCell="S40" sqref="S40"/>
    </sheetView>
  </sheetViews>
  <sheetFormatPr defaultColWidth="8.8515625" defaultRowHeight="15"/>
  <cols>
    <col min="1" max="1" width="16.8515625" style="0" customWidth="1"/>
    <col min="2" max="3" width="23.28125" style="0" customWidth="1"/>
    <col min="4" max="4" width="17.140625" style="0" customWidth="1"/>
    <col min="5" max="5" width="9.00390625" style="0" customWidth="1"/>
    <col min="6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5" ht="21" customHeight="1" thickBot="1">
      <c r="A1" s="40" t="s">
        <v>0</v>
      </c>
      <c r="B1" s="148" t="s">
        <v>35</v>
      </c>
      <c r="C1" s="2" t="s">
        <v>36</v>
      </c>
      <c r="D1" s="90"/>
      <c r="E1" s="91"/>
    </row>
    <row r="2" spans="1:8" ht="16.5" customHeight="1">
      <c r="A2" s="4" t="s">
        <v>65</v>
      </c>
      <c r="B2" s="5"/>
      <c r="C2" s="41"/>
      <c r="D2" s="4" t="s">
        <v>65</v>
      </c>
      <c r="E2" s="47"/>
      <c r="H2" s="94"/>
    </row>
    <row r="3" spans="1:5" ht="16.5" customHeight="1">
      <c r="A3" s="92" t="s">
        <v>66</v>
      </c>
      <c r="B3" s="13"/>
      <c r="C3" s="42"/>
      <c r="D3" s="92" t="s">
        <v>66</v>
      </c>
      <c r="E3" s="47"/>
    </row>
    <row r="4" spans="1:5" ht="15.75">
      <c r="A4" s="309" t="s">
        <v>67</v>
      </c>
      <c r="B4" s="13"/>
      <c r="C4" s="42"/>
      <c r="D4" s="309" t="s">
        <v>67</v>
      </c>
      <c r="E4" s="47"/>
    </row>
    <row r="5" spans="1:5" ht="15.75">
      <c r="A5" s="309"/>
      <c r="B5" s="13"/>
      <c r="C5" s="42"/>
      <c r="D5" s="309"/>
      <c r="E5" s="47"/>
    </row>
    <row r="6" spans="1:5" ht="15.75">
      <c r="A6" s="309" t="s">
        <v>64</v>
      </c>
      <c r="B6" s="13"/>
      <c r="C6" s="42"/>
      <c r="D6" s="309" t="s">
        <v>64</v>
      </c>
      <c r="E6" s="47"/>
    </row>
    <row r="7" spans="1:5" ht="15.75">
      <c r="A7" s="309"/>
      <c r="B7" s="13"/>
      <c r="C7" s="42"/>
      <c r="D7" s="309"/>
      <c r="E7" s="47"/>
    </row>
    <row r="8" spans="1:8" ht="15.75">
      <c r="A8" s="355" t="s">
        <v>10</v>
      </c>
      <c r="B8" s="13"/>
      <c r="C8" s="42"/>
      <c r="D8" s="357" t="s">
        <v>10</v>
      </c>
      <c r="E8" s="47"/>
      <c r="H8" s="94"/>
    </row>
    <row r="9" spans="1:5" ht="16.5" thickBot="1">
      <c r="A9" s="356"/>
      <c r="B9" s="22"/>
      <c r="C9" s="43"/>
      <c r="D9" s="358"/>
      <c r="E9" s="47"/>
    </row>
    <row r="10" ht="21.75" customHeight="1"/>
    <row r="11" spans="2:7" ht="16.5" thickBot="1">
      <c r="B11" s="28"/>
      <c r="C11" s="28"/>
      <c r="D11" s="28"/>
      <c r="E11" s="28"/>
      <c r="F11" s="28"/>
      <c r="G11" s="28"/>
    </row>
    <row r="12" spans="1:5" ht="21" customHeight="1" thickBot="1">
      <c r="A12" s="40" t="s">
        <v>0</v>
      </c>
      <c r="B12" s="148" t="s">
        <v>146</v>
      </c>
      <c r="C12" s="148" t="s">
        <v>31</v>
      </c>
      <c r="D12" s="90"/>
      <c r="E12" s="47"/>
    </row>
    <row r="13" spans="1:5" ht="16.5" customHeight="1">
      <c r="A13" s="4" t="s">
        <v>65</v>
      </c>
      <c r="B13" s="5"/>
      <c r="C13" s="41"/>
      <c r="D13" s="4" t="s">
        <v>65</v>
      </c>
      <c r="E13" s="47"/>
    </row>
    <row r="14" spans="1:8" ht="16.5" customHeight="1">
      <c r="A14" s="92" t="s">
        <v>66</v>
      </c>
      <c r="B14" s="13"/>
      <c r="C14" s="42"/>
      <c r="D14" s="92" t="s">
        <v>66</v>
      </c>
      <c r="E14" s="47"/>
      <c r="H14" s="94"/>
    </row>
    <row r="15" spans="1:5" ht="15.75">
      <c r="A15" s="309" t="s">
        <v>67</v>
      </c>
      <c r="B15" s="13"/>
      <c r="C15" s="42"/>
      <c r="D15" s="309" t="s">
        <v>67</v>
      </c>
      <c r="E15" s="47"/>
    </row>
    <row r="16" spans="1:5" ht="15.75">
      <c r="A16" s="309"/>
      <c r="B16" s="13"/>
      <c r="C16" s="42"/>
      <c r="D16" s="309"/>
      <c r="E16" s="47"/>
    </row>
    <row r="17" spans="1:5" ht="15.75">
      <c r="A17" s="309" t="s">
        <v>64</v>
      </c>
      <c r="B17" s="13"/>
      <c r="C17" s="42"/>
      <c r="D17" s="309" t="s">
        <v>64</v>
      </c>
      <c r="E17" s="47"/>
    </row>
    <row r="18" spans="1:5" ht="15.75">
      <c r="A18" s="309"/>
      <c r="B18" s="13"/>
      <c r="C18" s="42"/>
      <c r="D18" s="309"/>
      <c r="E18" s="47"/>
    </row>
    <row r="19" spans="1:5" ht="15.75">
      <c r="A19" s="355" t="s">
        <v>10</v>
      </c>
      <c r="B19" s="13"/>
      <c r="C19" s="42"/>
      <c r="D19" s="357" t="s">
        <v>10</v>
      </c>
      <c r="E19" s="47"/>
    </row>
    <row r="20" spans="1:5" ht="16.5" thickBot="1">
      <c r="A20" s="356"/>
      <c r="B20" s="22"/>
      <c r="C20" s="43"/>
      <c r="D20" s="358"/>
      <c r="E20" s="47"/>
    </row>
    <row r="22" spans="2:7" ht="16.5" thickBot="1">
      <c r="B22" s="28"/>
      <c r="C22" s="28"/>
      <c r="D22" s="28"/>
      <c r="E22" s="28"/>
      <c r="F22" s="28"/>
      <c r="G22" s="28"/>
    </row>
    <row r="23" spans="1:5" ht="21" customHeight="1" thickBot="1">
      <c r="A23" s="40" t="s">
        <v>0</v>
      </c>
      <c r="B23" s="148" t="s">
        <v>42</v>
      </c>
      <c r="C23" s="148" t="s">
        <v>37</v>
      </c>
      <c r="D23" s="90"/>
      <c r="E23" s="47"/>
    </row>
    <row r="24" spans="1:5" ht="16.5" customHeight="1">
      <c r="A24" s="4" t="s">
        <v>65</v>
      </c>
      <c r="B24" s="5"/>
      <c r="C24" s="6"/>
      <c r="D24" s="4" t="s">
        <v>65</v>
      </c>
      <c r="E24" s="47"/>
    </row>
    <row r="25" spans="1:5" ht="16.5" customHeight="1">
      <c r="A25" s="96" t="s">
        <v>66</v>
      </c>
      <c r="B25" s="13"/>
      <c r="C25" s="14"/>
      <c r="D25" s="92" t="s">
        <v>66</v>
      </c>
      <c r="E25" s="47"/>
    </row>
    <row r="26" spans="1:5" ht="15.75">
      <c r="A26" s="309" t="s">
        <v>67</v>
      </c>
      <c r="B26" s="13"/>
      <c r="C26" s="14"/>
      <c r="D26" s="309" t="s">
        <v>67</v>
      </c>
      <c r="E26" s="47"/>
    </row>
    <row r="27" spans="1:5" ht="15.75">
      <c r="A27" s="309"/>
      <c r="B27" s="13"/>
      <c r="C27" s="14"/>
      <c r="D27" s="309"/>
      <c r="E27" s="47"/>
    </row>
    <row r="28" spans="1:5" ht="15.75">
      <c r="A28" s="309" t="s">
        <v>64</v>
      </c>
      <c r="B28" s="13"/>
      <c r="C28" s="14"/>
      <c r="D28" s="309" t="s">
        <v>64</v>
      </c>
      <c r="E28" s="47"/>
    </row>
    <row r="29" spans="1:5" ht="15.75">
      <c r="A29" s="309"/>
      <c r="B29" s="13"/>
      <c r="C29" s="14"/>
      <c r="D29" s="309"/>
      <c r="E29" s="47"/>
    </row>
    <row r="30" spans="1:5" ht="15.75">
      <c r="A30" s="355" t="s">
        <v>10</v>
      </c>
      <c r="B30" s="13"/>
      <c r="C30" s="14"/>
      <c r="D30" s="357" t="s">
        <v>10</v>
      </c>
      <c r="E30" s="47"/>
    </row>
    <row r="31" spans="1:5" ht="16.5" thickBot="1">
      <c r="A31" s="356"/>
      <c r="B31" s="22"/>
      <c r="C31" s="23"/>
      <c r="D31" s="358"/>
      <c r="E31" s="47"/>
    </row>
    <row r="33" spans="9:11" ht="15.75" thickBot="1">
      <c r="I33" s="31"/>
      <c r="J33" s="31"/>
      <c r="K33" s="31"/>
    </row>
    <row r="34" spans="1:5" ht="21" customHeight="1" thickBot="1">
      <c r="A34" s="40" t="s">
        <v>0</v>
      </c>
      <c r="B34" s="2" t="s">
        <v>38</v>
      </c>
      <c r="C34" s="2" t="s">
        <v>32</v>
      </c>
      <c r="D34" s="90"/>
      <c r="E34" s="47"/>
    </row>
    <row r="35" spans="1:5" ht="16.5" customHeight="1">
      <c r="A35" s="4" t="s">
        <v>65</v>
      </c>
      <c r="B35" s="5"/>
      <c r="C35" s="6"/>
      <c r="D35" s="4" t="s">
        <v>65</v>
      </c>
      <c r="E35" s="47"/>
    </row>
    <row r="36" spans="1:17" ht="16.5" customHeight="1">
      <c r="A36" s="92" t="s">
        <v>66</v>
      </c>
      <c r="B36" s="13"/>
      <c r="C36" s="14"/>
      <c r="D36" s="92" t="s">
        <v>66</v>
      </c>
      <c r="E36" s="47"/>
      <c r="Q36" s="33"/>
    </row>
    <row r="37" spans="1:5" ht="15.75">
      <c r="A37" s="309" t="s">
        <v>67</v>
      </c>
      <c r="B37" s="13"/>
      <c r="C37" s="14"/>
      <c r="D37" s="309" t="s">
        <v>67</v>
      </c>
      <c r="E37" s="91"/>
    </row>
    <row r="38" spans="1:5" ht="15.75">
      <c r="A38" s="309"/>
      <c r="B38" s="13"/>
      <c r="C38" s="14"/>
      <c r="D38" s="309"/>
      <c r="E38" s="47"/>
    </row>
    <row r="39" spans="1:5" ht="15.75">
      <c r="A39" s="309" t="s">
        <v>64</v>
      </c>
      <c r="B39" s="13"/>
      <c r="C39" s="14"/>
      <c r="D39" s="309" t="s">
        <v>64</v>
      </c>
      <c r="E39" s="47"/>
    </row>
    <row r="40" spans="1:5" ht="15.75">
      <c r="A40" s="309"/>
      <c r="B40" s="13"/>
      <c r="C40" s="14"/>
      <c r="D40" s="309"/>
      <c r="E40" s="47"/>
    </row>
    <row r="41" spans="1:5" ht="15.75">
      <c r="A41" s="309" t="s">
        <v>10</v>
      </c>
      <c r="B41" s="13"/>
      <c r="C41" s="14"/>
      <c r="D41" s="357" t="s">
        <v>10</v>
      </c>
      <c r="E41" s="47"/>
    </row>
    <row r="42" spans="1:5" ht="16.5" thickBot="1">
      <c r="A42" s="309"/>
      <c r="B42" s="22"/>
      <c r="C42" s="23"/>
      <c r="D42" s="358"/>
      <c r="E42" s="47"/>
    </row>
    <row r="45" spans="1:5" ht="18" customHeight="1" hidden="1" thickBot="1">
      <c r="A45" s="40"/>
      <c r="B45" s="93"/>
      <c r="C45" s="2"/>
      <c r="D45" s="90"/>
      <c r="E45" s="47"/>
    </row>
    <row r="46" spans="1:5" ht="16.5" customHeight="1" hidden="1">
      <c r="A46" s="4" t="s">
        <v>65</v>
      </c>
      <c r="B46" s="5"/>
      <c r="C46" s="6"/>
      <c r="D46" s="4" t="s">
        <v>65</v>
      </c>
      <c r="E46" s="47"/>
    </row>
    <row r="47" spans="1:5" ht="15.75" hidden="1">
      <c r="A47" s="92" t="s">
        <v>66</v>
      </c>
      <c r="B47" s="13"/>
      <c r="C47" s="14"/>
      <c r="D47" s="92" t="s">
        <v>66</v>
      </c>
      <c r="E47" s="47"/>
    </row>
    <row r="48" spans="1:5" ht="15.75" hidden="1">
      <c r="A48" s="309" t="s">
        <v>67</v>
      </c>
      <c r="B48" s="13"/>
      <c r="C48" s="14"/>
      <c r="D48" s="309" t="s">
        <v>67</v>
      </c>
      <c r="E48" s="47"/>
    </row>
    <row r="49" spans="1:5" ht="15.75" hidden="1">
      <c r="A49" s="309"/>
      <c r="B49" s="13"/>
      <c r="C49" s="14"/>
      <c r="D49" s="309"/>
      <c r="E49" s="47"/>
    </row>
    <row r="50" spans="1:5" ht="15.75" hidden="1">
      <c r="A50" s="309" t="s">
        <v>64</v>
      </c>
      <c r="B50" s="13"/>
      <c r="C50" s="14"/>
      <c r="D50" s="309" t="s">
        <v>64</v>
      </c>
      <c r="E50" s="47"/>
    </row>
    <row r="51" spans="1:5" ht="15.75" hidden="1">
      <c r="A51" s="309"/>
      <c r="B51" s="13"/>
      <c r="C51" s="14"/>
      <c r="D51" s="309"/>
      <c r="E51" s="47"/>
    </row>
    <row r="52" spans="1:5" ht="15.75" hidden="1">
      <c r="A52" s="309" t="s">
        <v>10</v>
      </c>
      <c r="B52" s="13"/>
      <c r="C52" s="14"/>
      <c r="D52" s="357" t="s">
        <v>10</v>
      </c>
      <c r="E52" s="47"/>
    </row>
    <row r="53" spans="1:5" ht="16.5" hidden="1" thickBot="1">
      <c r="A53" s="309"/>
      <c r="B53" s="22"/>
      <c r="C53" s="23"/>
      <c r="D53" s="358"/>
      <c r="E53" s="47"/>
    </row>
  </sheetData>
  <sheetProtection/>
  <mergeCells count="30">
    <mergeCell ref="A4:A5"/>
    <mergeCell ref="D4:D5"/>
    <mergeCell ref="A6:A7"/>
    <mergeCell ref="D6:D7"/>
    <mergeCell ref="A8:A9"/>
    <mergeCell ref="D8:D9"/>
    <mergeCell ref="A15:A16"/>
    <mergeCell ref="D15:D16"/>
    <mergeCell ref="A17:A18"/>
    <mergeCell ref="D17:D18"/>
    <mergeCell ref="A19:A20"/>
    <mergeCell ref="D19:D20"/>
    <mergeCell ref="A26:A27"/>
    <mergeCell ref="D26:D27"/>
    <mergeCell ref="A28:A29"/>
    <mergeCell ref="D28:D29"/>
    <mergeCell ref="A30:A31"/>
    <mergeCell ref="D30:D31"/>
    <mergeCell ref="A37:A38"/>
    <mergeCell ref="D37:D38"/>
    <mergeCell ref="A39:A40"/>
    <mergeCell ref="D39:D40"/>
    <mergeCell ref="A41:A42"/>
    <mergeCell ref="D41:D42"/>
    <mergeCell ref="A48:A49"/>
    <mergeCell ref="D48:D49"/>
    <mergeCell ref="A50:A51"/>
    <mergeCell ref="D50:D51"/>
    <mergeCell ref="A52:A53"/>
    <mergeCell ref="D52:D53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3">
      <selection activeCell="O32" sqref="O32"/>
    </sheetView>
  </sheetViews>
  <sheetFormatPr defaultColWidth="8.8515625" defaultRowHeight="15"/>
  <cols>
    <col min="1" max="1" width="16.8515625" style="0" customWidth="1"/>
    <col min="2" max="3" width="23.00390625" style="0" customWidth="1"/>
    <col min="4" max="4" width="17.140625" style="0" customWidth="1"/>
    <col min="5" max="5" width="9.00390625" style="0" customWidth="1"/>
    <col min="6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5" ht="21" customHeight="1" thickBot="1">
      <c r="A1" s="40" t="s">
        <v>12</v>
      </c>
      <c r="B1" s="148" t="s">
        <v>146</v>
      </c>
      <c r="C1" s="2" t="s">
        <v>36</v>
      </c>
      <c r="D1" s="90"/>
      <c r="E1" s="91"/>
    </row>
    <row r="2" spans="1:5" ht="16.5" customHeight="1">
      <c r="A2" s="4" t="s">
        <v>65</v>
      </c>
      <c r="B2" s="5"/>
      <c r="C2" s="41"/>
      <c r="D2" s="4" t="s">
        <v>65</v>
      </c>
      <c r="E2" s="47"/>
    </row>
    <row r="3" spans="1:8" ht="16.5" customHeight="1">
      <c r="A3" s="92" t="s">
        <v>66</v>
      </c>
      <c r="B3" s="13"/>
      <c r="C3" s="42"/>
      <c r="D3" s="92" t="s">
        <v>66</v>
      </c>
      <c r="E3" s="47"/>
      <c r="H3" s="94"/>
    </row>
    <row r="4" spans="1:5" ht="15.75">
      <c r="A4" s="309" t="s">
        <v>67</v>
      </c>
      <c r="B4" s="13"/>
      <c r="C4" s="42"/>
      <c r="D4" s="309" t="s">
        <v>67</v>
      </c>
      <c r="E4" s="47"/>
    </row>
    <row r="5" spans="1:5" ht="15.75">
      <c r="A5" s="309"/>
      <c r="B5" s="13"/>
      <c r="C5" s="42"/>
      <c r="D5" s="309"/>
      <c r="E5" s="47"/>
    </row>
    <row r="6" spans="1:5" ht="15.75">
      <c r="A6" s="309" t="s">
        <v>64</v>
      </c>
      <c r="B6" s="13"/>
      <c r="C6" s="42"/>
      <c r="D6" s="309" t="s">
        <v>64</v>
      </c>
      <c r="E6" s="47"/>
    </row>
    <row r="7" spans="1:5" ht="15.75">
      <c r="A7" s="309"/>
      <c r="B7" s="13"/>
      <c r="C7" s="42"/>
      <c r="D7" s="309"/>
      <c r="E7" s="47"/>
    </row>
    <row r="8" spans="1:5" ht="15.75">
      <c r="A8" s="355" t="s">
        <v>10</v>
      </c>
      <c r="B8" s="13"/>
      <c r="C8" s="42"/>
      <c r="D8" s="357" t="s">
        <v>10</v>
      </c>
      <c r="E8" s="47"/>
    </row>
    <row r="9" spans="1:8" ht="16.5" thickBot="1">
      <c r="A9" s="356"/>
      <c r="B9" s="22"/>
      <c r="C9" s="43"/>
      <c r="D9" s="358"/>
      <c r="E9" s="47"/>
      <c r="H9" s="94"/>
    </row>
    <row r="10" ht="21.75" customHeight="1"/>
    <row r="11" spans="2:7" ht="16.5" thickBot="1">
      <c r="B11" s="28"/>
      <c r="C11" s="28"/>
      <c r="D11" s="28"/>
      <c r="E11" s="28"/>
      <c r="F11" s="28"/>
      <c r="G11" s="28"/>
    </row>
    <row r="12" spans="1:5" ht="21" customHeight="1" thickBot="1">
      <c r="A12" s="40" t="s">
        <v>12</v>
      </c>
      <c r="B12" s="2" t="s">
        <v>35</v>
      </c>
      <c r="C12" s="148" t="s">
        <v>31</v>
      </c>
      <c r="D12" s="90"/>
      <c r="E12" s="47"/>
    </row>
    <row r="13" spans="1:5" ht="16.5" customHeight="1">
      <c r="A13" s="4" t="s">
        <v>65</v>
      </c>
      <c r="B13" s="5"/>
      <c r="C13" s="41"/>
      <c r="D13" s="4" t="s">
        <v>65</v>
      </c>
      <c r="E13" s="47"/>
    </row>
    <row r="14" spans="1:5" ht="16.5" customHeight="1">
      <c r="A14" s="92" t="s">
        <v>66</v>
      </c>
      <c r="B14" s="13"/>
      <c r="C14" s="42"/>
      <c r="D14" s="92" t="s">
        <v>66</v>
      </c>
      <c r="E14" s="47"/>
    </row>
    <row r="15" spans="1:5" ht="15.75">
      <c r="A15" s="309" t="s">
        <v>67</v>
      </c>
      <c r="B15" s="13"/>
      <c r="C15" s="42"/>
      <c r="D15" s="309" t="s">
        <v>67</v>
      </c>
      <c r="E15" s="47"/>
    </row>
    <row r="16" spans="1:5" ht="15.75">
      <c r="A16" s="309"/>
      <c r="B16" s="13"/>
      <c r="C16" s="42"/>
      <c r="D16" s="309"/>
      <c r="E16" s="47"/>
    </row>
    <row r="17" spans="1:5" ht="15.75">
      <c r="A17" s="309" t="s">
        <v>64</v>
      </c>
      <c r="B17" s="13"/>
      <c r="C17" s="42"/>
      <c r="D17" s="309" t="s">
        <v>64</v>
      </c>
      <c r="E17" s="47"/>
    </row>
    <row r="18" spans="1:5" ht="15.75">
      <c r="A18" s="309"/>
      <c r="B18" s="13"/>
      <c r="C18" s="42"/>
      <c r="D18" s="309"/>
      <c r="E18" s="47"/>
    </row>
    <row r="19" spans="1:5" ht="15.75">
      <c r="A19" s="355" t="s">
        <v>10</v>
      </c>
      <c r="B19" s="13"/>
      <c r="C19" s="42"/>
      <c r="D19" s="357" t="s">
        <v>10</v>
      </c>
      <c r="E19" s="47"/>
    </row>
    <row r="20" spans="1:5" ht="16.5" thickBot="1">
      <c r="A20" s="356"/>
      <c r="B20" s="22"/>
      <c r="C20" s="43"/>
      <c r="D20" s="358"/>
      <c r="E20" s="47"/>
    </row>
    <row r="22" spans="2:7" ht="16.5" thickBot="1">
      <c r="B22" s="28"/>
      <c r="C22" s="28"/>
      <c r="D22" s="28"/>
      <c r="E22" s="28"/>
      <c r="F22" s="28"/>
      <c r="G22" s="28"/>
    </row>
    <row r="23" spans="1:5" ht="21" customHeight="1" thickBot="1">
      <c r="A23" s="40" t="s">
        <v>12</v>
      </c>
      <c r="B23" s="2" t="s">
        <v>32</v>
      </c>
      <c r="C23" s="148" t="s">
        <v>42</v>
      </c>
      <c r="D23" s="90"/>
      <c r="E23" s="47"/>
    </row>
    <row r="24" spans="1:5" ht="16.5" customHeight="1">
      <c r="A24" s="4" t="s">
        <v>65</v>
      </c>
      <c r="B24" s="5"/>
      <c r="C24" s="6"/>
      <c r="D24" s="4" t="s">
        <v>65</v>
      </c>
      <c r="E24" s="47"/>
    </row>
    <row r="25" spans="1:5" ht="16.5" customHeight="1">
      <c r="A25" s="96" t="s">
        <v>66</v>
      </c>
      <c r="B25" s="13"/>
      <c r="C25" s="14"/>
      <c r="D25" s="92" t="s">
        <v>66</v>
      </c>
      <c r="E25" s="47"/>
    </row>
    <row r="26" spans="1:5" ht="15.75">
      <c r="A26" s="309" t="s">
        <v>67</v>
      </c>
      <c r="B26" s="13"/>
      <c r="C26" s="14"/>
      <c r="D26" s="309" t="s">
        <v>67</v>
      </c>
      <c r="E26" s="47"/>
    </row>
    <row r="27" spans="1:5" ht="15.75">
      <c r="A27" s="309"/>
      <c r="B27" s="13"/>
      <c r="C27" s="14"/>
      <c r="D27" s="309"/>
      <c r="E27" s="47"/>
    </row>
    <row r="28" spans="1:11" ht="15.75">
      <c r="A28" s="309" t="s">
        <v>64</v>
      </c>
      <c r="B28" s="13"/>
      <c r="C28" s="14"/>
      <c r="D28" s="309" t="s">
        <v>64</v>
      </c>
      <c r="E28" s="47"/>
      <c r="I28" s="31"/>
      <c r="J28" s="31"/>
      <c r="K28" s="31"/>
    </row>
    <row r="29" spans="1:5" ht="15.75">
      <c r="A29" s="309"/>
      <c r="B29" s="13"/>
      <c r="C29" s="14"/>
      <c r="D29" s="309"/>
      <c r="E29" s="47"/>
    </row>
    <row r="30" spans="1:5" ht="15.75">
      <c r="A30" s="355" t="s">
        <v>10</v>
      </c>
      <c r="B30" s="13"/>
      <c r="C30" s="14"/>
      <c r="D30" s="357" t="s">
        <v>10</v>
      </c>
      <c r="E30" s="47"/>
    </row>
    <row r="31" spans="1:5" ht="16.5" thickBot="1">
      <c r="A31" s="356"/>
      <c r="B31" s="22"/>
      <c r="C31" s="23"/>
      <c r="D31" s="358"/>
      <c r="E31" s="47"/>
    </row>
    <row r="33" ht="15.75" thickBot="1"/>
    <row r="34" spans="1:5" ht="21" customHeight="1" thickBot="1">
      <c r="A34" s="40" t="s">
        <v>12</v>
      </c>
      <c r="B34" s="148" t="s">
        <v>37</v>
      </c>
      <c r="C34" s="2" t="s">
        <v>38</v>
      </c>
      <c r="D34" s="90"/>
      <c r="E34" s="47"/>
    </row>
    <row r="35" spans="1:5" ht="16.5" customHeight="1">
      <c r="A35" s="4" t="s">
        <v>65</v>
      </c>
      <c r="B35" s="5"/>
      <c r="C35" s="6"/>
      <c r="D35" s="4" t="s">
        <v>65</v>
      </c>
      <c r="E35" s="47"/>
    </row>
    <row r="36" spans="1:17" ht="16.5" customHeight="1">
      <c r="A36" s="92" t="s">
        <v>66</v>
      </c>
      <c r="B36" s="13"/>
      <c r="C36" s="14"/>
      <c r="D36" s="92" t="s">
        <v>66</v>
      </c>
      <c r="E36" s="47"/>
      <c r="Q36" s="33"/>
    </row>
    <row r="37" spans="1:5" ht="15.75">
      <c r="A37" s="309" t="s">
        <v>67</v>
      </c>
      <c r="B37" s="13"/>
      <c r="C37" s="14"/>
      <c r="D37" s="309" t="s">
        <v>67</v>
      </c>
      <c r="E37" s="91"/>
    </row>
    <row r="38" spans="1:5" ht="15.75">
      <c r="A38" s="309"/>
      <c r="B38" s="13"/>
      <c r="C38" s="14"/>
      <c r="D38" s="309"/>
      <c r="E38" s="47"/>
    </row>
    <row r="39" spans="1:5" ht="15.75">
      <c r="A39" s="309" t="s">
        <v>64</v>
      </c>
      <c r="B39" s="13"/>
      <c r="C39" s="14"/>
      <c r="D39" s="309" t="s">
        <v>64</v>
      </c>
      <c r="E39" s="47"/>
    </row>
    <row r="40" spans="1:5" ht="15.75">
      <c r="A40" s="309"/>
      <c r="B40" s="13"/>
      <c r="C40" s="14"/>
      <c r="D40" s="309"/>
      <c r="E40" s="47"/>
    </row>
    <row r="41" spans="1:5" ht="15.75">
      <c r="A41" s="309" t="s">
        <v>10</v>
      </c>
      <c r="B41" s="13"/>
      <c r="C41" s="14"/>
      <c r="D41" s="357" t="s">
        <v>10</v>
      </c>
      <c r="E41" s="47"/>
    </row>
    <row r="42" spans="1:5" ht="16.5" thickBot="1">
      <c r="A42" s="309"/>
      <c r="B42" s="22"/>
      <c r="C42" s="23"/>
      <c r="D42" s="358"/>
      <c r="E42" s="47"/>
    </row>
    <row r="45" spans="1:5" ht="18" customHeight="1" hidden="1" thickBot="1">
      <c r="A45" s="40"/>
      <c r="B45" s="93"/>
      <c r="C45" s="2"/>
      <c r="D45" s="90"/>
      <c r="E45" s="47"/>
    </row>
    <row r="46" spans="1:5" ht="16.5" customHeight="1" hidden="1">
      <c r="A46" s="4" t="s">
        <v>65</v>
      </c>
      <c r="B46" s="5"/>
      <c r="C46" s="6"/>
      <c r="D46" s="4" t="s">
        <v>65</v>
      </c>
      <c r="E46" s="47"/>
    </row>
    <row r="47" spans="1:5" ht="15.75" hidden="1">
      <c r="A47" s="92" t="s">
        <v>66</v>
      </c>
      <c r="B47" s="13"/>
      <c r="C47" s="14"/>
      <c r="D47" s="92" t="s">
        <v>66</v>
      </c>
      <c r="E47" s="47"/>
    </row>
    <row r="48" spans="1:5" ht="15.75" hidden="1">
      <c r="A48" s="309" t="s">
        <v>67</v>
      </c>
      <c r="B48" s="13"/>
      <c r="C48" s="14"/>
      <c r="D48" s="309" t="s">
        <v>67</v>
      </c>
      <c r="E48" s="47"/>
    </row>
    <row r="49" spans="1:5" ht="15.75" hidden="1">
      <c r="A49" s="309"/>
      <c r="B49" s="13"/>
      <c r="C49" s="14"/>
      <c r="D49" s="309"/>
      <c r="E49" s="47"/>
    </row>
    <row r="50" spans="1:5" ht="15.75" hidden="1">
      <c r="A50" s="309" t="s">
        <v>64</v>
      </c>
      <c r="B50" s="13"/>
      <c r="C50" s="14"/>
      <c r="D50" s="309" t="s">
        <v>64</v>
      </c>
      <c r="E50" s="47"/>
    </row>
    <row r="51" spans="1:5" ht="15.75" hidden="1">
      <c r="A51" s="309"/>
      <c r="B51" s="13"/>
      <c r="C51" s="14"/>
      <c r="D51" s="309"/>
      <c r="E51" s="47"/>
    </row>
    <row r="52" spans="1:5" ht="15.75" hidden="1">
      <c r="A52" s="309" t="s">
        <v>10</v>
      </c>
      <c r="B52" s="13"/>
      <c r="C52" s="14"/>
      <c r="D52" s="357" t="s">
        <v>10</v>
      </c>
      <c r="E52" s="47"/>
    </row>
    <row r="53" spans="1:5" ht="16.5" hidden="1" thickBot="1">
      <c r="A53" s="309"/>
      <c r="B53" s="22"/>
      <c r="C53" s="23"/>
      <c r="D53" s="358"/>
      <c r="E53" s="47"/>
    </row>
  </sheetData>
  <sheetProtection/>
  <mergeCells count="30">
    <mergeCell ref="A4:A5"/>
    <mergeCell ref="D4:D5"/>
    <mergeCell ref="A6:A7"/>
    <mergeCell ref="D6:D7"/>
    <mergeCell ref="A8:A9"/>
    <mergeCell ref="D8:D9"/>
    <mergeCell ref="A15:A16"/>
    <mergeCell ref="D15:D16"/>
    <mergeCell ref="A17:A18"/>
    <mergeCell ref="D17:D18"/>
    <mergeCell ref="A19:A20"/>
    <mergeCell ref="D19:D20"/>
    <mergeCell ref="A26:A27"/>
    <mergeCell ref="D26:D27"/>
    <mergeCell ref="A28:A29"/>
    <mergeCell ref="D28:D29"/>
    <mergeCell ref="A30:A31"/>
    <mergeCell ref="D30:D31"/>
    <mergeCell ref="A37:A38"/>
    <mergeCell ref="D37:D38"/>
    <mergeCell ref="A39:A40"/>
    <mergeCell ref="D39:D40"/>
    <mergeCell ref="A41:A42"/>
    <mergeCell ref="D41:D42"/>
    <mergeCell ref="A48:A49"/>
    <mergeCell ref="D48:D49"/>
    <mergeCell ref="A50:A51"/>
    <mergeCell ref="D50:D51"/>
    <mergeCell ref="A52:A53"/>
    <mergeCell ref="D52:D53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P13" sqref="P13"/>
    </sheetView>
  </sheetViews>
  <sheetFormatPr defaultColWidth="8.8515625" defaultRowHeight="15"/>
  <cols>
    <col min="1" max="1" width="16.8515625" style="0" customWidth="1"/>
    <col min="2" max="3" width="23.28125" style="0" customWidth="1"/>
    <col min="4" max="4" width="17.140625" style="0" customWidth="1"/>
    <col min="5" max="5" width="9.00390625" style="0" customWidth="1"/>
    <col min="6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5" ht="21" customHeight="1" thickBot="1">
      <c r="A1" s="40" t="s">
        <v>28</v>
      </c>
      <c r="B1" s="148" t="s">
        <v>31</v>
      </c>
      <c r="C1" s="2" t="s">
        <v>36</v>
      </c>
      <c r="D1" s="90"/>
      <c r="E1" s="91"/>
    </row>
    <row r="2" spans="1:5" ht="16.5" customHeight="1">
      <c r="A2" s="4" t="s">
        <v>65</v>
      </c>
      <c r="B2" s="5"/>
      <c r="C2" s="41"/>
      <c r="D2" s="4" t="s">
        <v>65</v>
      </c>
      <c r="E2" s="47"/>
    </row>
    <row r="3" spans="1:8" ht="16.5" customHeight="1">
      <c r="A3" s="92" t="s">
        <v>66</v>
      </c>
      <c r="B3" s="13"/>
      <c r="C3" s="42"/>
      <c r="D3" s="92" t="s">
        <v>66</v>
      </c>
      <c r="E3" s="47"/>
      <c r="H3" s="94"/>
    </row>
    <row r="4" spans="1:5" ht="15.75">
      <c r="A4" s="309" t="s">
        <v>67</v>
      </c>
      <c r="B4" s="13"/>
      <c r="C4" s="42"/>
      <c r="D4" s="309" t="s">
        <v>67</v>
      </c>
      <c r="E4" s="47"/>
    </row>
    <row r="5" spans="1:5" ht="15.75">
      <c r="A5" s="309"/>
      <c r="B5" s="13"/>
      <c r="C5" s="42"/>
      <c r="D5" s="309"/>
      <c r="E5" s="47"/>
    </row>
    <row r="6" spans="1:5" ht="15.75">
      <c r="A6" s="309" t="s">
        <v>64</v>
      </c>
      <c r="B6" s="13"/>
      <c r="C6" s="42"/>
      <c r="D6" s="309" t="s">
        <v>64</v>
      </c>
      <c r="E6" s="47"/>
    </row>
    <row r="7" spans="1:5" ht="15.75">
      <c r="A7" s="309"/>
      <c r="B7" s="13"/>
      <c r="C7" s="42"/>
      <c r="D7" s="309"/>
      <c r="E7" s="47"/>
    </row>
    <row r="8" spans="1:5" ht="15.75">
      <c r="A8" s="355" t="s">
        <v>10</v>
      </c>
      <c r="B8" s="13"/>
      <c r="C8" s="42"/>
      <c r="D8" s="357" t="s">
        <v>10</v>
      </c>
      <c r="E8" s="47"/>
    </row>
    <row r="9" spans="1:5" ht="16.5" thickBot="1">
      <c r="A9" s="356"/>
      <c r="B9" s="22"/>
      <c r="C9" s="43"/>
      <c r="D9" s="358"/>
      <c r="E9" s="47"/>
    </row>
    <row r="10" ht="21.75" customHeight="1"/>
    <row r="11" spans="2:7" ht="16.5" thickBot="1">
      <c r="B11" s="28"/>
      <c r="C11" s="28"/>
      <c r="D11" s="28"/>
      <c r="E11" s="28"/>
      <c r="F11" s="28"/>
      <c r="G11" s="28"/>
    </row>
    <row r="12" spans="1:5" ht="21" customHeight="1" thickBot="1">
      <c r="A12" s="40" t="s">
        <v>28</v>
      </c>
      <c r="B12" s="2" t="s">
        <v>35</v>
      </c>
      <c r="C12" s="148" t="s">
        <v>212</v>
      </c>
      <c r="D12" s="90"/>
      <c r="E12" s="47"/>
    </row>
    <row r="13" spans="1:5" ht="16.5" customHeight="1">
      <c r="A13" s="4" t="s">
        <v>65</v>
      </c>
      <c r="B13" s="5"/>
      <c r="C13" s="41"/>
      <c r="D13" s="4" t="s">
        <v>65</v>
      </c>
      <c r="E13" s="47"/>
    </row>
    <row r="14" spans="1:5" ht="16.5" customHeight="1">
      <c r="A14" s="92" t="s">
        <v>66</v>
      </c>
      <c r="B14" s="13"/>
      <c r="C14" s="42"/>
      <c r="D14" s="92" t="s">
        <v>66</v>
      </c>
      <c r="E14" s="47"/>
    </row>
    <row r="15" spans="1:5" ht="15.75">
      <c r="A15" s="309" t="s">
        <v>67</v>
      </c>
      <c r="B15" s="13"/>
      <c r="C15" s="42"/>
      <c r="D15" s="309" t="s">
        <v>67</v>
      </c>
      <c r="E15" s="47"/>
    </row>
    <row r="16" spans="1:5" ht="15.75">
      <c r="A16" s="309"/>
      <c r="B16" s="13"/>
      <c r="C16" s="42"/>
      <c r="D16" s="309"/>
      <c r="E16" s="47"/>
    </row>
    <row r="17" spans="1:5" ht="15.75">
      <c r="A17" s="309" t="s">
        <v>64</v>
      </c>
      <c r="B17" s="13"/>
      <c r="C17" s="42"/>
      <c r="D17" s="309" t="s">
        <v>64</v>
      </c>
      <c r="E17" s="47"/>
    </row>
    <row r="18" spans="1:5" ht="15.75">
      <c r="A18" s="309"/>
      <c r="B18" s="13"/>
      <c r="C18" s="42"/>
      <c r="D18" s="309"/>
      <c r="E18" s="47"/>
    </row>
    <row r="19" spans="1:5" ht="15.75">
      <c r="A19" s="355" t="s">
        <v>10</v>
      </c>
      <c r="B19" s="13"/>
      <c r="C19" s="42"/>
      <c r="D19" s="357" t="s">
        <v>10</v>
      </c>
      <c r="E19" s="47"/>
    </row>
    <row r="20" spans="1:5" ht="16.5" thickBot="1">
      <c r="A20" s="356"/>
      <c r="B20" s="22"/>
      <c r="C20" s="43"/>
      <c r="D20" s="358"/>
      <c r="E20" s="47"/>
    </row>
    <row r="22" spans="2:11" ht="16.5" thickBot="1">
      <c r="B22" s="28"/>
      <c r="C22" s="28"/>
      <c r="D22" s="28"/>
      <c r="E22" s="28"/>
      <c r="F22" s="28"/>
      <c r="G22" s="28"/>
      <c r="I22" s="31"/>
      <c r="J22" s="31"/>
      <c r="K22" s="31"/>
    </row>
    <row r="23" spans="1:5" ht="21" customHeight="1" thickBot="1">
      <c r="A23" s="40" t="s">
        <v>28</v>
      </c>
      <c r="B23" s="2" t="s">
        <v>38</v>
      </c>
      <c r="C23" s="148" t="s">
        <v>42</v>
      </c>
      <c r="D23" s="90"/>
      <c r="E23" s="47"/>
    </row>
    <row r="24" spans="1:5" ht="16.5" customHeight="1">
      <c r="A24" s="4" t="s">
        <v>65</v>
      </c>
      <c r="B24" s="5"/>
      <c r="C24" s="6"/>
      <c r="D24" s="4" t="s">
        <v>65</v>
      </c>
      <c r="E24" s="47"/>
    </row>
    <row r="25" spans="1:5" ht="16.5" customHeight="1">
      <c r="A25" s="96" t="s">
        <v>66</v>
      </c>
      <c r="B25" s="13"/>
      <c r="C25" s="14"/>
      <c r="D25" s="92" t="s">
        <v>66</v>
      </c>
      <c r="E25" s="47"/>
    </row>
    <row r="26" spans="1:5" ht="15.75">
      <c r="A26" s="309" t="s">
        <v>67</v>
      </c>
      <c r="B26" s="13"/>
      <c r="C26" s="14"/>
      <c r="D26" s="309" t="s">
        <v>67</v>
      </c>
      <c r="E26" s="47"/>
    </row>
    <row r="27" spans="1:5" ht="15.75">
      <c r="A27" s="309"/>
      <c r="B27" s="13"/>
      <c r="C27" s="14"/>
      <c r="D27" s="309"/>
      <c r="E27" s="47"/>
    </row>
    <row r="28" spans="1:5" ht="15.75">
      <c r="A28" s="309" t="s">
        <v>64</v>
      </c>
      <c r="B28" s="13"/>
      <c r="C28" s="14"/>
      <c r="D28" s="309" t="s">
        <v>64</v>
      </c>
      <c r="E28" s="47"/>
    </row>
    <row r="29" spans="1:5" ht="15.75">
      <c r="A29" s="309"/>
      <c r="B29" s="13"/>
      <c r="C29" s="14"/>
      <c r="D29" s="309"/>
      <c r="E29" s="47"/>
    </row>
    <row r="30" spans="1:5" ht="15.75">
      <c r="A30" s="355" t="s">
        <v>10</v>
      </c>
      <c r="B30" s="13"/>
      <c r="C30" s="14"/>
      <c r="D30" s="357" t="s">
        <v>10</v>
      </c>
      <c r="E30" s="47"/>
    </row>
    <row r="31" spans="1:5" ht="16.5" thickBot="1">
      <c r="A31" s="356"/>
      <c r="B31" s="22"/>
      <c r="C31" s="23"/>
      <c r="D31" s="358"/>
      <c r="E31" s="47"/>
    </row>
    <row r="33" ht="15.75" thickBot="1"/>
    <row r="34" spans="1:5" ht="21" customHeight="1" thickBot="1">
      <c r="A34" s="40" t="s">
        <v>28</v>
      </c>
      <c r="B34" s="148" t="s">
        <v>32</v>
      </c>
      <c r="C34" s="148" t="s">
        <v>37</v>
      </c>
      <c r="D34" s="90"/>
      <c r="E34" s="47"/>
    </row>
    <row r="35" spans="1:5" ht="16.5" customHeight="1">
      <c r="A35" s="4" t="s">
        <v>65</v>
      </c>
      <c r="B35" s="5"/>
      <c r="C35" s="6"/>
      <c r="D35" s="4" t="s">
        <v>65</v>
      </c>
      <c r="E35" s="47"/>
    </row>
    <row r="36" spans="1:17" ht="16.5" customHeight="1">
      <c r="A36" s="92" t="s">
        <v>66</v>
      </c>
      <c r="B36" s="13"/>
      <c r="C36" s="14"/>
      <c r="D36" s="92" t="s">
        <v>66</v>
      </c>
      <c r="E36" s="47"/>
      <c r="Q36" s="33"/>
    </row>
    <row r="37" spans="1:5" ht="15.75">
      <c r="A37" s="309" t="s">
        <v>67</v>
      </c>
      <c r="B37" s="13"/>
      <c r="C37" s="14"/>
      <c r="D37" s="309" t="s">
        <v>67</v>
      </c>
      <c r="E37" s="91"/>
    </row>
    <row r="38" spans="1:5" ht="15.75">
      <c r="A38" s="309"/>
      <c r="B38" s="13"/>
      <c r="C38" s="14"/>
      <c r="D38" s="309"/>
      <c r="E38" s="47"/>
    </row>
    <row r="39" spans="1:5" ht="15.75">
      <c r="A39" s="309" t="s">
        <v>64</v>
      </c>
      <c r="B39" s="13"/>
      <c r="C39" s="14"/>
      <c r="D39" s="309" t="s">
        <v>64</v>
      </c>
      <c r="E39" s="47"/>
    </row>
    <row r="40" spans="1:5" ht="15.75">
      <c r="A40" s="309"/>
      <c r="B40" s="13"/>
      <c r="C40" s="14"/>
      <c r="D40" s="309"/>
      <c r="E40" s="47"/>
    </row>
    <row r="41" spans="1:5" ht="15.75">
      <c r="A41" s="309" t="s">
        <v>10</v>
      </c>
      <c r="B41" s="13"/>
      <c r="C41" s="14"/>
      <c r="D41" s="357" t="s">
        <v>10</v>
      </c>
      <c r="E41" s="47"/>
    </row>
    <row r="42" spans="1:5" ht="16.5" thickBot="1">
      <c r="A42" s="309"/>
      <c r="B42" s="22"/>
      <c r="C42" s="23"/>
      <c r="D42" s="358"/>
      <c r="E42" s="47"/>
    </row>
    <row r="45" spans="1:5" ht="18" customHeight="1" hidden="1" thickBot="1">
      <c r="A45" s="40"/>
      <c r="B45" s="93"/>
      <c r="C45" s="2"/>
      <c r="D45" s="90"/>
      <c r="E45" s="47"/>
    </row>
    <row r="46" spans="1:5" ht="16.5" customHeight="1" hidden="1">
      <c r="A46" s="4" t="s">
        <v>65</v>
      </c>
      <c r="B46" s="5"/>
      <c r="C46" s="6"/>
      <c r="D46" s="4" t="s">
        <v>65</v>
      </c>
      <c r="E46" s="47"/>
    </row>
    <row r="47" spans="1:5" ht="15.75" hidden="1">
      <c r="A47" s="92" t="s">
        <v>66</v>
      </c>
      <c r="B47" s="13"/>
      <c r="C47" s="14"/>
      <c r="D47" s="92" t="s">
        <v>66</v>
      </c>
      <c r="E47" s="47"/>
    </row>
    <row r="48" spans="1:5" ht="15.75" hidden="1">
      <c r="A48" s="309" t="s">
        <v>67</v>
      </c>
      <c r="B48" s="13"/>
      <c r="C48" s="14"/>
      <c r="D48" s="309" t="s">
        <v>67</v>
      </c>
      <c r="E48" s="47"/>
    </row>
    <row r="49" spans="1:5" ht="15.75" hidden="1">
      <c r="A49" s="309"/>
      <c r="B49" s="13"/>
      <c r="C49" s="14"/>
      <c r="D49" s="309"/>
      <c r="E49" s="47"/>
    </row>
    <row r="50" spans="1:5" ht="15.75" hidden="1">
      <c r="A50" s="309" t="s">
        <v>64</v>
      </c>
      <c r="B50" s="13"/>
      <c r="C50" s="14"/>
      <c r="D50" s="309" t="s">
        <v>64</v>
      </c>
      <c r="E50" s="47"/>
    </row>
    <row r="51" spans="1:5" ht="15.75" hidden="1">
      <c r="A51" s="309"/>
      <c r="B51" s="13"/>
      <c r="C51" s="14"/>
      <c r="D51" s="309"/>
      <c r="E51" s="47"/>
    </row>
    <row r="52" spans="1:5" ht="15.75" hidden="1">
      <c r="A52" s="309" t="s">
        <v>10</v>
      </c>
      <c r="B52" s="13"/>
      <c r="C52" s="14"/>
      <c r="D52" s="357" t="s">
        <v>10</v>
      </c>
      <c r="E52" s="47"/>
    </row>
    <row r="53" spans="1:5" ht="16.5" hidden="1" thickBot="1">
      <c r="A53" s="309"/>
      <c r="B53" s="22"/>
      <c r="C53" s="23"/>
      <c r="D53" s="358"/>
      <c r="E53" s="47"/>
    </row>
  </sheetData>
  <sheetProtection/>
  <mergeCells count="30">
    <mergeCell ref="A4:A5"/>
    <mergeCell ref="D4:D5"/>
    <mergeCell ref="A6:A7"/>
    <mergeCell ref="D6:D7"/>
    <mergeCell ref="A8:A9"/>
    <mergeCell ref="D8:D9"/>
    <mergeCell ref="A15:A16"/>
    <mergeCell ref="D15:D16"/>
    <mergeCell ref="A17:A18"/>
    <mergeCell ref="D17:D18"/>
    <mergeCell ref="A19:A20"/>
    <mergeCell ref="D19:D20"/>
    <mergeCell ref="A26:A27"/>
    <mergeCell ref="D26:D27"/>
    <mergeCell ref="A28:A29"/>
    <mergeCell ref="D28:D29"/>
    <mergeCell ref="A30:A31"/>
    <mergeCell ref="D30:D31"/>
    <mergeCell ref="A37:A38"/>
    <mergeCell ref="D37:D38"/>
    <mergeCell ref="A39:A40"/>
    <mergeCell ref="D39:D40"/>
    <mergeCell ref="A41:A42"/>
    <mergeCell ref="D41:D42"/>
    <mergeCell ref="A48:A49"/>
    <mergeCell ref="D48:D49"/>
    <mergeCell ref="A50:A51"/>
    <mergeCell ref="D50:D51"/>
    <mergeCell ref="A52:A53"/>
    <mergeCell ref="D52:D53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0.787401575" bottom="0.7874015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72"/>
  <sheetViews>
    <sheetView tabSelected="1" zoomScale="75" zoomScaleNormal="75" zoomScalePageLayoutView="75" workbookViewId="0" topLeftCell="A1">
      <selection activeCell="AH18" sqref="AH18"/>
    </sheetView>
  </sheetViews>
  <sheetFormatPr defaultColWidth="8.8515625" defaultRowHeight="15"/>
  <cols>
    <col min="1" max="1" width="1.8515625" style="159" customWidth="1"/>
    <col min="2" max="2" width="8.140625" style="159" customWidth="1"/>
    <col min="3" max="3" width="35.421875" style="159" customWidth="1"/>
    <col min="4" max="4" width="6.7109375" style="159" customWidth="1"/>
    <col min="5" max="5" width="1.7109375" style="159" customWidth="1"/>
    <col min="6" max="6" width="7.00390625" style="159" customWidth="1"/>
    <col min="7" max="7" width="6.421875" style="159" customWidth="1"/>
    <col min="8" max="8" width="1.7109375" style="159" customWidth="1"/>
    <col min="9" max="9" width="7.140625" style="159" customWidth="1"/>
    <col min="10" max="10" width="6.28125" style="159" customWidth="1"/>
    <col min="11" max="11" width="1.7109375" style="159" customWidth="1"/>
    <col min="12" max="13" width="6.28125" style="159" customWidth="1"/>
    <col min="14" max="14" width="1.7109375" style="159" customWidth="1"/>
    <col min="15" max="15" width="6.28125" style="159" customWidth="1"/>
    <col min="16" max="16" width="6.421875" style="159" customWidth="1"/>
    <col min="17" max="17" width="1.7109375" style="159" customWidth="1"/>
    <col min="18" max="18" width="6.421875" style="159" customWidth="1"/>
    <col min="19" max="19" width="5.421875" style="159" customWidth="1"/>
    <col min="20" max="20" width="1.7109375" style="159" customWidth="1"/>
    <col min="21" max="21" width="6.421875" style="159" customWidth="1"/>
    <col min="22" max="22" width="6.140625" style="159" customWidth="1"/>
    <col min="23" max="23" width="2.421875" style="159" customWidth="1"/>
    <col min="24" max="24" width="6.140625" style="159" customWidth="1"/>
    <col min="25" max="25" width="5.7109375" style="159" customWidth="1"/>
    <col min="26" max="26" width="7.28125" style="159" customWidth="1"/>
    <col min="27" max="27" width="7.421875" style="159" customWidth="1"/>
    <col min="28" max="28" width="2.421875" style="159" customWidth="1"/>
    <col min="29" max="29" width="7.421875" style="159" customWidth="1"/>
    <col min="30" max="30" width="6.421875" style="159" customWidth="1"/>
    <col min="31" max="31" width="2.28125" style="159" customWidth="1"/>
    <col min="32" max="32" width="5.421875" style="159" customWidth="1"/>
    <col min="33" max="33" width="5.7109375" style="159" customWidth="1"/>
    <col min="34" max="34" width="1.7109375" style="159" customWidth="1"/>
    <col min="35" max="35" width="6.7109375" style="159" customWidth="1"/>
    <col min="36" max="36" width="5.7109375" style="159" customWidth="1"/>
    <col min="37" max="16384" width="8.8515625" style="159" customWidth="1"/>
  </cols>
  <sheetData>
    <row r="1" spans="2:34" ht="30.75" customHeight="1">
      <c r="B1" s="302" t="s">
        <v>213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157"/>
      <c r="AB1" s="157"/>
      <c r="AC1" s="157"/>
      <c r="AD1" s="157"/>
      <c r="AE1" s="157"/>
      <c r="AF1" s="157"/>
      <c r="AG1" s="157"/>
      <c r="AH1" s="158"/>
    </row>
    <row r="2" spans="2:26" ht="8.2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ht="8.25" customHeight="1" thickBot="1"/>
    <row r="4" spans="2:37" ht="12.75" customHeight="1">
      <c r="B4" s="160"/>
      <c r="C4" s="161"/>
      <c r="D4" s="275" t="s">
        <v>214</v>
      </c>
      <c r="E4" s="276"/>
      <c r="F4" s="277"/>
      <c r="G4" s="275" t="s">
        <v>137</v>
      </c>
      <c r="H4" s="276"/>
      <c r="I4" s="277"/>
      <c r="J4" s="275" t="s">
        <v>133</v>
      </c>
      <c r="K4" s="276"/>
      <c r="L4" s="277"/>
      <c r="M4" s="275" t="s">
        <v>129</v>
      </c>
      <c r="N4" s="276"/>
      <c r="O4" s="277"/>
      <c r="P4" s="284" t="s">
        <v>215</v>
      </c>
      <c r="Q4" s="285"/>
      <c r="R4" s="285"/>
      <c r="S4" s="285"/>
      <c r="T4" s="285"/>
      <c r="U4" s="285"/>
      <c r="V4" s="285"/>
      <c r="W4" s="285"/>
      <c r="X4" s="285"/>
      <c r="Y4" s="285"/>
      <c r="Z4" s="286"/>
      <c r="AA4" s="293" t="s">
        <v>216</v>
      </c>
      <c r="AB4" s="294"/>
      <c r="AC4" s="294"/>
      <c r="AD4" s="294"/>
      <c r="AE4" s="294"/>
      <c r="AF4" s="294"/>
      <c r="AG4" s="294"/>
      <c r="AH4" s="294"/>
      <c r="AI4" s="294"/>
      <c r="AJ4" s="294"/>
      <c r="AK4" s="295"/>
    </row>
    <row r="5" spans="2:37" ht="12.75" customHeight="1">
      <c r="B5" s="162"/>
      <c r="C5" s="163"/>
      <c r="D5" s="278"/>
      <c r="E5" s="279"/>
      <c r="F5" s="280"/>
      <c r="G5" s="278"/>
      <c r="H5" s="279"/>
      <c r="I5" s="280"/>
      <c r="J5" s="278"/>
      <c r="K5" s="279"/>
      <c r="L5" s="280"/>
      <c r="M5" s="278"/>
      <c r="N5" s="279"/>
      <c r="O5" s="280"/>
      <c r="P5" s="287"/>
      <c r="Q5" s="288"/>
      <c r="R5" s="288"/>
      <c r="S5" s="288"/>
      <c r="T5" s="288"/>
      <c r="U5" s="288"/>
      <c r="V5" s="288"/>
      <c r="W5" s="288"/>
      <c r="X5" s="288"/>
      <c r="Y5" s="288"/>
      <c r="Z5" s="289"/>
      <c r="AA5" s="296"/>
      <c r="AB5" s="297"/>
      <c r="AC5" s="297"/>
      <c r="AD5" s="297"/>
      <c r="AE5" s="297"/>
      <c r="AF5" s="297"/>
      <c r="AG5" s="297"/>
      <c r="AH5" s="297"/>
      <c r="AI5" s="297"/>
      <c r="AJ5" s="297"/>
      <c r="AK5" s="298"/>
    </row>
    <row r="6" spans="2:37" ht="3" customHeight="1" thickBot="1">
      <c r="B6" s="162"/>
      <c r="C6" s="163"/>
      <c r="D6" s="278"/>
      <c r="E6" s="279"/>
      <c r="F6" s="280"/>
      <c r="G6" s="278"/>
      <c r="H6" s="279"/>
      <c r="I6" s="280"/>
      <c r="J6" s="278"/>
      <c r="K6" s="279"/>
      <c r="L6" s="280"/>
      <c r="M6" s="278"/>
      <c r="N6" s="279"/>
      <c r="O6" s="280"/>
      <c r="P6" s="290"/>
      <c r="Q6" s="291"/>
      <c r="R6" s="291"/>
      <c r="S6" s="291"/>
      <c r="T6" s="291"/>
      <c r="U6" s="291"/>
      <c r="V6" s="291"/>
      <c r="W6" s="291"/>
      <c r="X6" s="291"/>
      <c r="Y6" s="291"/>
      <c r="Z6" s="292"/>
      <c r="AA6" s="299"/>
      <c r="AB6" s="300"/>
      <c r="AC6" s="300"/>
      <c r="AD6" s="300"/>
      <c r="AE6" s="300"/>
      <c r="AF6" s="300"/>
      <c r="AG6" s="300"/>
      <c r="AH6" s="300"/>
      <c r="AI6" s="300"/>
      <c r="AJ6" s="300"/>
      <c r="AK6" s="301"/>
    </row>
    <row r="7" spans="2:37" ht="14.25" customHeight="1" thickBot="1">
      <c r="B7" s="164"/>
      <c r="C7" s="165"/>
      <c r="D7" s="281"/>
      <c r="E7" s="282"/>
      <c r="F7" s="283"/>
      <c r="G7" s="281"/>
      <c r="H7" s="282"/>
      <c r="I7" s="283"/>
      <c r="J7" s="281"/>
      <c r="K7" s="282"/>
      <c r="L7" s="283"/>
      <c r="M7" s="281"/>
      <c r="N7" s="282"/>
      <c r="O7" s="283"/>
      <c r="P7" s="271" t="s">
        <v>217</v>
      </c>
      <c r="Q7" s="272"/>
      <c r="R7" s="273"/>
      <c r="S7" s="271" t="s">
        <v>218</v>
      </c>
      <c r="T7" s="272"/>
      <c r="U7" s="273"/>
      <c r="V7" s="274" t="s">
        <v>219</v>
      </c>
      <c r="W7" s="274"/>
      <c r="X7" s="274"/>
      <c r="Y7" s="166" t="s">
        <v>220</v>
      </c>
      <c r="Z7" s="166" t="s">
        <v>221</v>
      </c>
      <c r="AA7" s="271" t="s">
        <v>217</v>
      </c>
      <c r="AB7" s="272"/>
      <c r="AC7" s="273"/>
      <c r="AD7" s="271" t="s">
        <v>218</v>
      </c>
      <c r="AE7" s="272"/>
      <c r="AF7" s="273"/>
      <c r="AG7" s="274" t="s">
        <v>219</v>
      </c>
      <c r="AH7" s="274"/>
      <c r="AI7" s="274"/>
      <c r="AJ7" s="166" t="s">
        <v>220</v>
      </c>
      <c r="AK7" s="166" t="s">
        <v>221</v>
      </c>
    </row>
    <row r="8" spans="2:37" ht="21" customHeight="1">
      <c r="B8" s="259" t="s">
        <v>214</v>
      </c>
      <c r="C8" s="167"/>
      <c r="D8" s="160"/>
      <c r="E8" s="161"/>
      <c r="F8" s="168"/>
      <c r="G8" s="169">
        <v>5</v>
      </c>
      <c r="H8" s="170" t="s">
        <v>52</v>
      </c>
      <c r="I8" s="171">
        <v>0</v>
      </c>
      <c r="J8" s="169">
        <v>5</v>
      </c>
      <c r="K8" s="170" t="s">
        <v>52</v>
      </c>
      <c r="L8" s="171">
        <v>0</v>
      </c>
      <c r="M8" s="169">
        <v>5</v>
      </c>
      <c r="N8" s="170" t="s">
        <v>52</v>
      </c>
      <c r="O8" s="171">
        <v>0</v>
      </c>
      <c r="P8" s="172"/>
      <c r="Q8" s="173"/>
      <c r="R8" s="174"/>
      <c r="S8" s="175"/>
      <c r="T8" s="173"/>
      <c r="U8" s="176"/>
      <c r="V8" s="177">
        <f>G8+J8+M8</f>
        <v>15</v>
      </c>
      <c r="W8" s="178" t="s">
        <v>52</v>
      </c>
      <c r="X8" s="179">
        <f>I8+L8+O8</f>
        <v>0</v>
      </c>
      <c r="Y8" s="262">
        <v>9</v>
      </c>
      <c r="Z8" s="265" t="s">
        <v>145</v>
      </c>
      <c r="AA8" s="172"/>
      <c r="AB8" s="173"/>
      <c r="AC8" s="174"/>
      <c r="AD8" s="175"/>
      <c r="AE8" s="173"/>
      <c r="AF8" s="176"/>
      <c r="AG8" s="177">
        <v>48</v>
      </c>
      <c r="AH8" s="178" t="s">
        <v>52</v>
      </c>
      <c r="AI8" s="179">
        <v>2</v>
      </c>
      <c r="AJ8" s="262">
        <v>30</v>
      </c>
      <c r="AK8" s="265" t="s">
        <v>145</v>
      </c>
    </row>
    <row r="9" spans="2:37" ht="19.5" customHeight="1">
      <c r="B9" s="260"/>
      <c r="C9" s="180" t="s">
        <v>222</v>
      </c>
      <c r="D9" s="162"/>
      <c r="E9" s="163"/>
      <c r="F9" s="181"/>
      <c r="G9" s="182">
        <v>10</v>
      </c>
      <c r="H9" s="183" t="s">
        <v>52</v>
      </c>
      <c r="I9" s="184">
        <v>0</v>
      </c>
      <c r="J9" s="182">
        <v>10</v>
      </c>
      <c r="K9" s="183" t="s">
        <v>52</v>
      </c>
      <c r="L9" s="184">
        <v>0</v>
      </c>
      <c r="M9" s="182">
        <v>10</v>
      </c>
      <c r="N9" s="183" t="s">
        <v>52</v>
      </c>
      <c r="O9" s="184">
        <v>0</v>
      </c>
      <c r="P9" s="185"/>
      <c r="Q9" s="186"/>
      <c r="R9" s="187"/>
      <c r="S9" s="188">
        <f>G9+J9+M9</f>
        <v>30</v>
      </c>
      <c r="T9" s="189" t="s">
        <v>52</v>
      </c>
      <c r="U9" s="190">
        <f>I9+L9+O9</f>
        <v>0</v>
      </c>
      <c r="V9" s="191"/>
      <c r="W9" s="192"/>
      <c r="X9" s="193"/>
      <c r="Y9" s="263"/>
      <c r="Z9" s="266"/>
      <c r="AA9" s="185"/>
      <c r="AB9" s="186"/>
      <c r="AC9" s="187"/>
      <c r="AD9" s="188">
        <v>97</v>
      </c>
      <c r="AE9" s="189" t="s">
        <v>52</v>
      </c>
      <c r="AF9" s="190">
        <v>4</v>
      </c>
      <c r="AG9" s="191"/>
      <c r="AH9" s="192"/>
      <c r="AI9" s="193"/>
      <c r="AJ9" s="263"/>
      <c r="AK9" s="266"/>
    </row>
    <row r="10" spans="2:37" ht="19.5" customHeight="1" thickBot="1">
      <c r="B10" s="260"/>
      <c r="C10" s="194"/>
      <c r="D10" s="162"/>
      <c r="E10" s="163"/>
      <c r="F10" s="195"/>
      <c r="G10" s="196">
        <v>211</v>
      </c>
      <c r="H10" s="197" t="s">
        <v>52</v>
      </c>
      <c r="I10" s="198">
        <v>114</v>
      </c>
      <c r="J10" s="196">
        <v>210</v>
      </c>
      <c r="K10" s="197" t="s">
        <v>52</v>
      </c>
      <c r="L10" s="198">
        <v>103</v>
      </c>
      <c r="M10" s="196">
        <v>210</v>
      </c>
      <c r="N10" s="197" t="s">
        <v>52</v>
      </c>
      <c r="O10" s="198">
        <v>127</v>
      </c>
      <c r="P10" s="199">
        <f>G10+J10+M10</f>
        <v>631</v>
      </c>
      <c r="Q10" s="200" t="s">
        <v>52</v>
      </c>
      <c r="R10" s="201">
        <f>I10+L10+O10</f>
        <v>344</v>
      </c>
      <c r="S10" s="202"/>
      <c r="T10" s="203"/>
      <c r="U10" s="204"/>
      <c r="V10" s="205"/>
      <c r="W10" s="206"/>
      <c r="X10" s="207"/>
      <c r="Y10" s="263"/>
      <c r="Z10" s="266"/>
      <c r="AA10" s="199">
        <f>P10</f>
        <v>631</v>
      </c>
      <c r="AB10" s="200" t="s">
        <v>52</v>
      </c>
      <c r="AC10" s="201">
        <f>R10</f>
        <v>344</v>
      </c>
      <c r="AD10" s="202"/>
      <c r="AE10" s="203"/>
      <c r="AF10" s="204"/>
      <c r="AG10" s="205"/>
      <c r="AH10" s="206"/>
      <c r="AI10" s="207"/>
      <c r="AJ10" s="263"/>
      <c r="AK10" s="266"/>
    </row>
    <row r="11" spans="2:37" ht="19.5" customHeight="1">
      <c r="B11" s="259" t="s">
        <v>137</v>
      </c>
      <c r="C11" s="167"/>
      <c r="D11" s="169">
        <f>I8</f>
        <v>0</v>
      </c>
      <c r="E11" s="170" t="s">
        <v>52</v>
      </c>
      <c r="F11" s="171">
        <f>G8</f>
        <v>5</v>
      </c>
      <c r="G11" s="208"/>
      <c r="H11" s="209"/>
      <c r="I11" s="210"/>
      <c r="J11" s="169">
        <v>4</v>
      </c>
      <c r="K11" s="170" t="s">
        <v>52</v>
      </c>
      <c r="L11" s="171">
        <v>1</v>
      </c>
      <c r="M11" s="169">
        <v>1</v>
      </c>
      <c r="N11" s="170" t="s">
        <v>52</v>
      </c>
      <c r="O11" s="171">
        <v>4</v>
      </c>
      <c r="P11" s="172"/>
      <c r="Q11" s="173"/>
      <c r="R11" s="174"/>
      <c r="S11" s="175"/>
      <c r="T11" s="173"/>
      <c r="U11" s="176"/>
      <c r="V11" s="177">
        <f>D11+J11+M11</f>
        <v>5</v>
      </c>
      <c r="W11" s="178" t="s">
        <v>52</v>
      </c>
      <c r="X11" s="179">
        <f>F11+L11+O11</f>
        <v>10</v>
      </c>
      <c r="Y11" s="262">
        <v>5</v>
      </c>
      <c r="Z11" s="265" t="s">
        <v>139</v>
      </c>
      <c r="AA11" s="172"/>
      <c r="AB11" s="173"/>
      <c r="AC11" s="174"/>
      <c r="AD11" s="175"/>
      <c r="AE11" s="173"/>
      <c r="AF11" s="176"/>
      <c r="AG11" s="177">
        <v>24</v>
      </c>
      <c r="AH11" s="178" t="s">
        <v>52</v>
      </c>
      <c r="AI11" s="179">
        <v>26</v>
      </c>
      <c r="AJ11" s="262">
        <v>22</v>
      </c>
      <c r="AK11" s="265" t="s">
        <v>138</v>
      </c>
    </row>
    <row r="12" spans="2:37" ht="19.5" customHeight="1">
      <c r="B12" s="260"/>
      <c r="C12" s="180" t="s">
        <v>223</v>
      </c>
      <c r="D12" s="211">
        <f>I9</f>
        <v>0</v>
      </c>
      <c r="E12" s="183" t="s">
        <v>52</v>
      </c>
      <c r="F12" s="212">
        <f>G9</f>
        <v>10</v>
      </c>
      <c r="G12" s="213"/>
      <c r="H12" s="214"/>
      <c r="I12" s="215"/>
      <c r="J12" s="182">
        <v>8</v>
      </c>
      <c r="K12" s="183" t="s">
        <v>52</v>
      </c>
      <c r="L12" s="184">
        <v>4</v>
      </c>
      <c r="M12" s="182">
        <v>2</v>
      </c>
      <c r="N12" s="183" t="s">
        <v>52</v>
      </c>
      <c r="O12" s="184">
        <v>8</v>
      </c>
      <c r="P12" s="185"/>
      <c r="Q12" s="186"/>
      <c r="R12" s="187"/>
      <c r="S12" s="188">
        <f>D12+J12+M12</f>
        <v>10</v>
      </c>
      <c r="T12" s="189" t="s">
        <v>52</v>
      </c>
      <c r="U12" s="190">
        <f>F12+L12+O12</f>
        <v>22</v>
      </c>
      <c r="V12" s="191"/>
      <c r="W12" s="192"/>
      <c r="X12" s="193"/>
      <c r="Y12" s="263"/>
      <c r="Z12" s="266"/>
      <c r="AA12" s="185"/>
      <c r="AB12" s="186"/>
      <c r="AC12" s="187"/>
      <c r="AD12" s="188">
        <v>51</v>
      </c>
      <c r="AE12" s="189" t="s">
        <v>52</v>
      </c>
      <c r="AF12" s="190">
        <v>59</v>
      </c>
      <c r="AG12" s="191"/>
      <c r="AH12" s="192"/>
      <c r="AI12" s="193"/>
      <c r="AJ12" s="263"/>
      <c r="AK12" s="266"/>
    </row>
    <row r="13" spans="2:37" ht="19.5" customHeight="1" thickBot="1">
      <c r="B13" s="261"/>
      <c r="C13" s="216"/>
      <c r="D13" s="217">
        <f>I10</f>
        <v>114</v>
      </c>
      <c r="E13" s="218" t="s">
        <v>52</v>
      </c>
      <c r="F13" s="219">
        <f>G10</f>
        <v>211</v>
      </c>
      <c r="G13" s="220"/>
      <c r="H13" s="221"/>
      <c r="I13" s="222"/>
      <c r="J13" s="196">
        <v>242</v>
      </c>
      <c r="K13" s="197" t="s">
        <v>52</v>
      </c>
      <c r="L13" s="198">
        <v>188</v>
      </c>
      <c r="M13" s="196">
        <v>163</v>
      </c>
      <c r="N13" s="197" t="s">
        <v>52</v>
      </c>
      <c r="O13" s="198">
        <v>182</v>
      </c>
      <c r="P13" s="223">
        <f>D13+J13+M13</f>
        <v>519</v>
      </c>
      <c r="Q13" s="224" t="s">
        <v>52</v>
      </c>
      <c r="R13" s="225">
        <f>F13+L13+O13</f>
        <v>581</v>
      </c>
      <c r="S13" s="226"/>
      <c r="T13" s="227"/>
      <c r="U13" s="228"/>
      <c r="V13" s="229"/>
      <c r="W13" s="230"/>
      <c r="X13" s="231"/>
      <c r="Y13" s="264"/>
      <c r="Z13" s="267"/>
      <c r="AA13" s="223">
        <f>P13</f>
        <v>519</v>
      </c>
      <c r="AB13" s="224" t="s">
        <v>52</v>
      </c>
      <c r="AC13" s="225">
        <f>R13</f>
        <v>581</v>
      </c>
      <c r="AD13" s="226"/>
      <c r="AE13" s="227"/>
      <c r="AF13" s="228"/>
      <c r="AG13" s="229"/>
      <c r="AH13" s="230"/>
      <c r="AI13" s="231"/>
      <c r="AJ13" s="264"/>
      <c r="AK13" s="267"/>
    </row>
    <row r="14" spans="2:37" ht="19.5" customHeight="1">
      <c r="B14" s="259" t="s">
        <v>133</v>
      </c>
      <c r="C14" s="167"/>
      <c r="D14" s="169">
        <f>L8</f>
        <v>0</v>
      </c>
      <c r="E14" s="170" t="s">
        <v>52</v>
      </c>
      <c r="F14" s="171">
        <f>J8</f>
        <v>5</v>
      </c>
      <c r="G14" s="169">
        <f>L11</f>
        <v>1</v>
      </c>
      <c r="H14" s="170" t="s">
        <v>52</v>
      </c>
      <c r="I14" s="171">
        <f>J11</f>
        <v>4</v>
      </c>
      <c r="J14" s="208"/>
      <c r="K14" s="209"/>
      <c r="L14" s="210"/>
      <c r="M14" s="169">
        <v>2</v>
      </c>
      <c r="N14" s="170" t="s">
        <v>52</v>
      </c>
      <c r="O14" s="171">
        <v>3</v>
      </c>
      <c r="P14" s="172"/>
      <c r="Q14" s="173"/>
      <c r="R14" s="174"/>
      <c r="S14" s="175"/>
      <c r="T14" s="173"/>
      <c r="U14" s="176"/>
      <c r="V14" s="177">
        <f>D14+G14+M14</f>
        <v>3</v>
      </c>
      <c r="W14" s="178" t="s">
        <v>52</v>
      </c>
      <c r="X14" s="179">
        <f>F14+I14+O14</f>
        <v>12</v>
      </c>
      <c r="Y14" s="262">
        <v>3</v>
      </c>
      <c r="Z14" s="265" t="s">
        <v>140</v>
      </c>
      <c r="AA14" s="172"/>
      <c r="AB14" s="173"/>
      <c r="AC14" s="174"/>
      <c r="AD14" s="175"/>
      <c r="AE14" s="173"/>
      <c r="AF14" s="176"/>
      <c r="AG14" s="177">
        <v>20</v>
      </c>
      <c r="AH14" s="178" t="s">
        <v>52</v>
      </c>
      <c r="AI14" s="179">
        <v>30</v>
      </c>
      <c r="AJ14" s="262">
        <v>20</v>
      </c>
      <c r="AK14" s="265" t="s">
        <v>140</v>
      </c>
    </row>
    <row r="15" spans="2:37" ht="21" customHeight="1">
      <c r="B15" s="260"/>
      <c r="C15" s="180" t="s">
        <v>31</v>
      </c>
      <c r="D15" s="211">
        <f>L9</f>
        <v>0</v>
      </c>
      <c r="E15" s="183" t="s">
        <v>52</v>
      </c>
      <c r="F15" s="212">
        <f>J9</f>
        <v>10</v>
      </c>
      <c r="G15" s="211">
        <f>L12</f>
        <v>4</v>
      </c>
      <c r="H15" s="183" t="s">
        <v>52</v>
      </c>
      <c r="I15" s="212">
        <f>J12</f>
        <v>8</v>
      </c>
      <c r="J15" s="213"/>
      <c r="K15" s="214"/>
      <c r="L15" s="215"/>
      <c r="M15" s="182">
        <v>4</v>
      </c>
      <c r="N15" s="183" t="s">
        <v>52</v>
      </c>
      <c r="O15" s="184">
        <v>6</v>
      </c>
      <c r="P15" s="185"/>
      <c r="Q15" s="186"/>
      <c r="R15" s="187"/>
      <c r="S15" s="188">
        <f>D15+G15+M15</f>
        <v>8</v>
      </c>
      <c r="T15" s="189" t="s">
        <v>52</v>
      </c>
      <c r="U15" s="190">
        <f>F15+I15+O15</f>
        <v>24</v>
      </c>
      <c r="V15" s="191"/>
      <c r="W15" s="192"/>
      <c r="X15" s="193"/>
      <c r="Y15" s="263"/>
      <c r="Z15" s="266"/>
      <c r="AA15" s="185"/>
      <c r="AB15" s="186"/>
      <c r="AC15" s="187"/>
      <c r="AD15" s="188">
        <v>43</v>
      </c>
      <c r="AE15" s="189" t="s">
        <v>52</v>
      </c>
      <c r="AF15" s="190">
        <v>62</v>
      </c>
      <c r="AG15" s="257">
        <v>-10</v>
      </c>
      <c r="AH15" s="192">
        <v>-10</v>
      </c>
      <c r="AI15" s="193"/>
      <c r="AJ15" s="263"/>
      <c r="AK15" s="266"/>
    </row>
    <row r="16" spans="2:37" ht="21" customHeight="1" thickBot="1">
      <c r="B16" s="261"/>
      <c r="C16" s="216"/>
      <c r="D16" s="217">
        <f>L10</f>
        <v>103</v>
      </c>
      <c r="E16" s="218" t="s">
        <v>52</v>
      </c>
      <c r="F16" s="219">
        <f>J10</f>
        <v>210</v>
      </c>
      <c r="G16" s="217">
        <f>L13</f>
        <v>188</v>
      </c>
      <c r="H16" s="218" t="s">
        <v>52</v>
      </c>
      <c r="I16" s="219">
        <f>J13</f>
        <v>242</v>
      </c>
      <c r="J16" s="220"/>
      <c r="K16" s="221"/>
      <c r="L16" s="222"/>
      <c r="M16" s="196">
        <v>164</v>
      </c>
      <c r="N16" s="197" t="s">
        <v>52</v>
      </c>
      <c r="O16" s="198">
        <v>184</v>
      </c>
      <c r="P16" s="223">
        <f>D16+G16+M16</f>
        <v>455</v>
      </c>
      <c r="Q16" s="224" t="s">
        <v>52</v>
      </c>
      <c r="R16" s="225">
        <f>F16+I16+O16</f>
        <v>636</v>
      </c>
      <c r="S16" s="226"/>
      <c r="T16" s="227"/>
      <c r="U16" s="228"/>
      <c r="V16" s="229"/>
      <c r="W16" s="230"/>
      <c r="X16" s="231"/>
      <c r="Y16" s="264"/>
      <c r="Z16" s="267"/>
      <c r="AA16" s="223">
        <f>P16</f>
        <v>455</v>
      </c>
      <c r="AB16" s="224" t="s">
        <v>52</v>
      </c>
      <c r="AC16" s="225">
        <f>R16</f>
        <v>636</v>
      </c>
      <c r="AD16" s="226"/>
      <c r="AE16" s="227"/>
      <c r="AF16" s="228"/>
      <c r="AG16" s="229"/>
      <c r="AH16" s="230"/>
      <c r="AI16" s="231"/>
      <c r="AJ16" s="264"/>
      <c r="AK16" s="267"/>
    </row>
    <row r="17" spans="2:37" ht="19.5" customHeight="1">
      <c r="B17" s="259" t="s">
        <v>129</v>
      </c>
      <c r="C17" s="167"/>
      <c r="D17" s="169">
        <f>O8</f>
        <v>0</v>
      </c>
      <c r="E17" s="170" t="s">
        <v>52</v>
      </c>
      <c r="F17" s="171">
        <f>M8</f>
        <v>5</v>
      </c>
      <c r="G17" s="169">
        <f>O11</f>
        <v>4</v>
      </c>
      <c r="H17" s="170" t="s">
        <v>52</v>
      </c>
      <c r="I17" s="171">
        <f>M11</f>
        <v>1</v>
      </c>
      <c r="J17" s="169">
        <f>O14</f>
        <v>3</v>
      </c>
      <c r="K17" s="170" t="s">
        <v>52</v>
      </c>
      <c r="L17" s="171">
        <f>M14</f>
        <v>2</v>
      </c>
      <c r="M17" s="232"/>
      <c r="N17" s="233"/>
      <c r="O17" s="234"/>
      <c r="P17" s="172"/>
      <c r="Q17" s="173"/>
      <c r="R17" s="174"/>
      <c r="S17" s="175"/>
      <c r="T17" s="173"/>
      <c r="U17" s="176"/>
      <c r="V17" s="177">
        <f>D17+G17+J17</f>
        <v>7</v>
      </c>
      <c r="W17" s="178" t="s">
        <v>52</v>
      </c>
      <c r="X17" s="179">
        <f>F17+I17+L17</f>
        <v>8</v>
      </c>
      <c r="Y17" s="262">
        <v>7</v>
      </c>
      <c r="Z17" s="265" t="s">
        <v>138</v>
      </c>
      <c r="AA17" s="172"/>
      <c r="AB17" s="173"/>
      <c r="AC17" s="174"/>
      <c r="AD17" s="175"/>
      <c r="AE17" s="173"/>
      <c r="AF17" s="176"/>
      <c r="AG17" s="177">
        <v>25</v>
      </c>
      <c r="AH17" s="178" t="s">
        <v>52</v>
      </c>
      <c r="AI17" s="179">
        <v>25</v>
      </c>
      <c r="AJ17" s="262">
        <v>20</v>
      </c>
      <c r="AK17" s="265" t="s">
        <v>139</v>
      </c>
    </row>
    <row r="18" spans="2:37" ht="19.5" customHeight="1">
      <c r="B18" s="260"/>
      <c r="C18" s="180" t="s">
        <v>224</v>
      </c>
      <c r="D18" s="211">
        <f>O9</f>
        <v>0</v>
      </c>
      <c r="E18" s="183" t="s">
        <v>52</v>
      </c>
      <c r="F18" s="212">
        <f>M9</f>
        <v>10</v>
      </c>
      <c r="G18" s="211">
        <f>O12</f>
        <v>8</v>
      </c>
      <c r="H18" s="183" t="s">
        <v>52</v>
      </c>
      <c r="I18" s="212">
        <f>M12</f>
        <v>2</v>
      </c>
      <c r="J18" s="211">
        <f>O15</f>
        <v>6</v>
      </c>
      <c r="K18" s="183" t="s">
        <v>52</v>
      </c>
      <c r="L18" s="212">
        <f>M15</f>
        <v>4</v>
      </c>
      <c r="M18" s="235"/>
      <c r="N18" s="236"/>
      <c r="O18" s="237"/>
      <c r="P18" s="185"/>
      <c r="Q18" s="186"/>
      <c r="R18" s="187"/>
      <c r="S18" s="188">
        <f>D18+G18+J18</f>
        <v>14</v>
      </c>
      <c r="T18" s="189" t="s">
        <v>52</v>
      </c>
      <c r="U18" s="190">
        <f>F18+I18+L18</f>
        <v>16</v>
      </c>
      <c r="V18" s="191"/>
      <c r="W18" s="192"/>
      <c r="X18" s="193"/>
      <c r="Y18" s="263"/>
      <c r="Z18" s="266"/>
      <c r="AA18" s="185"/>
      <c r="AB18" s="186"/>
      <c r="AC18" s="187"/>
      <c r="AD18" s="188">
        <v>54</v>
      </c>
      <c r="AE18" s="189" t="s">
        <v>52</v>
      </c>
      <c r="AF18" s="190">
        <v>52</v>
      </c>
      <c r="AG18" s="257">
        <v>0</v>
      </c>
      <c r="AH18" s="192">
        <v>0</v>
      </c>
      <c r="AI18" s="193"/>
      <c r="AJ18" s="263"/>
      <c r="AK18" s="266"/>
    </row>
    <row r="19" spans="2:37" ht="19.5" customHeight="1" thickBot="1">
      <c r="B19" s="261"/>
      <c r="C19" s="216"/>
      <c r="D19" s="217">
        <f>O10</f>
        <v>127</v>
      </c>
      <c r="E19" s="218" t="s">
        <v>52</v>
      </c>
      <c r="F19" s="219">
        <f>M10</f>
        <v>210</v>
      </c>
      <c r="G19" s="217">
        <f>O13</f>
        <v>182</v>
      </c>
      <c r="H19" s="218" t="s">
        <v>52</v>
      </c>
      <c r="I19" s="219">
        <f>M13</f>
        <v>163</v>
      </c>
      <c r="J19" s="217">
        <f>M16</f>
        <v>164</v>
      </c>
      <c r="K19" s="218" t="s">
        <v>52</v>
      </c>
      <c r="L19" s="219">
        <f>O16</f>
        <v>184</v>
      </c>
      <c r="M19" s="164"/>
      <c r="N19" s="165"/>
      <c r="O19" s="238"/>
      <c r="P19" s="223">
        <f>D19+G19+J19</f>
        <v>473</v>
      </c>
      <c r="Q19" s="224" t="s">
        <v>52</v>
      </c>
      <c r="R19" s="225">
        <f>F19+I19+L19</f>
        <v>557</v>
      </c>
      <c r="S19" s="226"/>
      <c r="T19" s="227"/>
      <c r="U19" s="239"/>
      <c r="V19" s="229"/>
      <c r="W19" s="230"/>
      <c r="X19" s="231"/>
      <c r="Y19" s="264"/>
      <c r="Z19" s="267"/>
      <c r="AA19" s="223">
        <f>P19</f>
        <v>473</v>
      </c>
      <c r="AB19" s="224" t="s">
        <v>52</v>
      </c>
      <c r="AC19" s="225">
        <f>R19</f>
        <v>557</v>
      </c>
      <c r="AD19" s="226"/>
      <c r="AE19" s="227"/>
      <c r="AF19" s="239"/>
      <c r="AG19" s="229"/>
      <c r="AH19" s="230"/>
      <c r="AI19" s="231"/>
      <c r="AJ19" s="264"/>
      <c r="AK19" s="267"/>
    </row>
    <row r="20" spans="16:35" ht="19.5" customHeight="1" thickBot="1">
      <c r="P20" s="240">
        <f>SUM(P8:P19)</f>
        <v>2078</v>
      </c>
      <c r="Q20" s="241"/>
      <c r="R20" s="242">
        <f>SUM(R8:R19)</f>
        <v>2118</v>
      </c>
      <c r="S20" s="240">
        <f>SUM(S8:S19)</f>
        <v>62</v>
      </c>
      <c r="T20" s="241"/>
      <c r="U20" s="242">
        <f>SUM(U8:U19)</f>
        <v>62</v>
      </c>
      <c r="V20" s="240">
        <f>SUM(V8:V19)</f>
        <v>30</v>
      </c>
      <c r="W20" s="241"/>
      <c r="X20" s="242">
        <f>SUM(X8:X19)</f>
        <v>30</v>
      </c>
      <c r="AA20" s="240">
        <f>SUM(AA8:AA19)</f>
        <v>2078</v>
      </c>
      <c r="AB20" s="241"/>
      <c r="AC20" s="242">
        <f>SUM(AC8:AC19)</f>
        <v>2118</v>
      </c>
      <c r="AD20" s="240">
        <f>SUM(AD8:AD19)</f>
        <v>245</v>
      </c>
      <c r="AE20" s="241"/>
      <c r="AF20" s="242">
        <f>SUM(AF8:AF19)</f>
        <v>177</v>
      </c>
      <c r="AG20" s="240">
        <f>SUM(AG8:AG19)</f>
        <v>107</v>
      </c>
      <c r="AH20" s="241"/>
      <c r="AI20" s="242">
        <f>SUM(AI8:AI19)</f>
        <v>83</v>
      </c>
    </row>
    <row r="21" spans="2:37" ht="19.5" customHeight="1">
      <c r="B21" s="160"/>
      <c r="C21" s="161"/>
      <c r="D21" s="275" t="s">
        <v>130</v>
      </c>
      <c r="E21" s="276"/>
      <c r="F21" s="277"/>
      <c r="G21" s="275" t="s">
        <v>128</v>
      </c>
      <c r="H21" s="276"/>
      <c r="I21" s="277"/>
      <c r="J21" s="275" t="s">
        <v>131</v>
      </c>
      <c r="K21" s="276"/>
      <c r="L21" s="277"/>
      <c r="M21" s="275" t="s">
        <v>136</v>
      </c>
      <c r="N21" s="276"/>
      <c r="O21" s="277"/>
      <c r="P21" s="284" t="s">
        <v>215</v>
      </c>
      <c r="Q21" s="285"/>
      <c r="R21" s="285"/>
      <c r="S21" s="285"/>
      <c r="T21" s="285"/>
      <c r="U21" s="285"/>
      <c r="V21" s="285"/>
      <c r="W21" s="285"/>
      <c r="X21" s="285"/>
      <c r="Y21" s="285"/>
      <c r="Z21" s="286"/>
      <c r="AA21" s="293" t="s">
        <v>216</v>
      </c>
      <c r="AB21" s="294"/>
      <c r="AC21" s="294"/>
      <c r="AD21" s="294"/>
      <c r="AE21" s="294"/>
      <c r="AF21" s="294"/>
      <c r="AG21" s="294"/>
      <c r="AH21" s="294"/>
      <c r="AI21" s="294"/>
      <c r="AJ21" s="294"/>
      <c r="AK21" s="295"/>
    </row>
    <row r="22" spans="2:37" ht="12.75" customHeight="1" thickBot="1">
      <c r="B22" s="162"/>
      <c r="C22" s="163"/>
      <c r="D22" s="278"/>
      <c r="E22" s="279"/>
      <c r="F22" s="280"/>
      <c r="G22" s="278"/>
      <c r="H22" s="279"/>
      <c r="I22" s="280"/>
      <c r="J22" s="278"/>
      <c r="K22" s="279"/>
      <c r="L22" s="280"/>
      <c r="M22" s="278"/>
      <c r="N22" s="279"/>
      <c r="O22" s="280"/>
      <c r="P22" s="287"/>
      <c r="Q22" s="288"/>
      <c r="R22" s="288"/>
      <c r="S22" s="288"/>
      <c r="T22" s="288"/>
      <c r="U22" s="288"/>
      <c r="V22" s="288"/>
      <c r="W22" s="288"/>
      <c r="X22" s="288"/>
      <c r="Y22" s="288"/>
      <c r="Z22" s="289"/>
      <c r="AA22" s="296"/>
      <c r="AB22" s="297"/>
      <c r="AC22" s="297"/>
      <c r="AD22" s="297"/>
      <c r="AE22" s="297"/>
      <c r="AF22" s="297"/>
      <c r="AG22" s="297"/>
      <c r="AH22" s="297"/>
      <c r="AI22" s="297"/>
      <c r="AJ22" s="297"/>
      <c r="AK22" s="298"/>
    </row>
    <row r="23" spans="2:37" ht="6.75" customHeight="1" hidden="1" thickBot="1">
      <c r="B23" s="162"/>
      <c r="C23" s="163"/>
      <c r="D23" s="278"/>
      <c r="E23" s="279"/>
      <c r="F23" s="280"/>
      <c r="G23" s="278"/>
      <c r="H23" s="279"/>
      <c r="I23" s="280"/>
      <c r="J23" s="278"/>
      <c r="K23" s="279"/>
      <c r="L23" s="280"/>
      <c r="M23" s="278"/>
      <c r="N23" s="279"/>
      <c r="O23" s="280"/>
      <c r="P23" s="290"/>
      <c r="Q23" s="291"/>
      <c r="R23" s="291"/>
      <c r="S23" s="291"/>
      <c r="T23" s="291"/>
      <c r="U23" s="291"/>
      <c r="V23" s="291"/>
      <c r="W23" s="291"/>
      <c r="X23" s="291"/>
      <c r="Y23" s="291"/>
      <c r="Z23" s="292"/>
      <c r="AA23" s="299"/>
      <c r="AB23" s="300"/>
      <c r="AC23" s="300"/>
      <c r="AD23" s="300"/>
      <c r="AE23" s="300"/>
      <c r="AF23" s="300"/>
      <c r="AG23" s="300"/>
      <c r="AH23" s="300"/>
      <c r="AI23" s="300"/>
      <c r="AJ23" s="300"/>
      <c r="AK23" s="301"/>
    </row>
    <row r="24" spans="2:37" ht="15" thickBot="1">
      <c r="B24" s="164"/>
      <c r="C24" s="165"/>
      <c r="D24" s="281"/>
      <c r="E24" s="282"/>
      <c r="F24" s="283"/>
      <c r="G24" s="281"/>
      <c r="H24" s="282"/>
      <c r="I24" s="283"/>
      <c r="J24" s="281"/>
      <c r="K24" s="282"/>
      <c r="L24" s="283"/>
      <c r="M24" s="281"/>
      <c r="N24" s="282"/>
      <c r="O24" s="283"/>
      <c r="P24" s="271" t="s">
        <v>217</v>
      </c>
      <c r="Q24" s="272"/>
      <c r="R24" s="273"/>
      <c r="S24" s="271" t="s">
        <v>218</v>
      </c>
      <c r="T24" s="272"/>
      <c r="U24" s="273"/>
      <c r="V24" s="274" t="s">
        <v>219</v>
      </c>
      <c r="W24" s="274"/>
      <c r="X24" s="274"/>
      <c r="Y24" s="166" t="s">
        <v>220</v>
      </c>
      <c r="Z24" s="166" t="s">
        <v>221</v>
      </c>
      <c r="AA24" s="271" t="s">
        <v>217</v>
      </c>
      <c r="AB24" s="272"/>
      <c r="AC24" s="273"/>
      <c r="AD24" s="271" t="s">
        <v>218</v>
      </c>
      <c r="AE24" s="272"/>
      <c r="AF24" s="273"/>
      <c r="AG24" s="274" t="s">
        <v>219</v>
      </c>
      <c r="AH24" s="274"/>
      <c r="AI24" s="274"/>
      <c r="AJ24" s="166" t="s">
        <v>220</v>
      </c>
      <c r="AK24" s="166" t="s">
        <v>221</v>
      </c>
    </row>
    <row r="25" spans="2:37" ht="22.5">
      <c r="B25" s="259" t="s">
        <v>130</v>
      </c>
      <c r="C25" s="167"/>
      <c r="D25" s="160"/>
      <c r="E25" s="161"/>
      <c r="F25" s="168"/>
      <c r="G25" s="169">
        <v>4</v>
      </c>
      <c r="H25" s="170" t="s">
        <v>52</v>
      </c>
      <c r="I25" s="171">
        <v>1</v>
      </c>
      <c r="J25" s="169">
        <v>3</v>
      </c>
      <c r="K25" s="170" t="s">
        <v>52</v>
      </c>
      <c r="L25" s="171">
        <v>2</v>
      </c>
      <c r="M25" s="169">
        <v>3</v>
      </c>
      <c r="N25" s="170" t="s">
        <v>52</v>
      </c>
      <c r="O25" s="171">
        <v>2</v>
      </c>
      <c r="P25" s="172"/>
      <c r="Q25" s="173"/>
      <c r="R25" s="174"/>
      <c r="S25" s="175"/>
      <c r="T25" s="173"/>
      <c r="U25" s="176"/>
      <c r="V25" s="177">
        <f>G25+J25+M25</f>
        <v>10</v>
      </c>
      <c r="W25" s="178" t="s">
        <v>52</v>
      </c>
      <c r="X25" s="179">
        <f>I25+L25+O25</f>
        <v>5</v>
      </c>
      <c r="Y25" s="262">
        <v>9</v>
      </c>
      <c r="Z25" s="265" t="s">
        <v>141</v>
      </c>
      <c r="AA25" s="172"/>
      <c r="AB25" s="173"/>
      <c r="AC25" s="174"/>
      <c r="AD25" s="175"/>
      <c r="AE25" s="173"/>
      <c r="AF25" s="176"/>
      <c r="AG25" s="177">
        <v>26</v>
      </c>
      <c r="AH25" s="178" t="s">
        <v>52</v>
      </c>
      <c r="AI25" s="179">
        <v>24</v>
      </c>
      <c r="AJ25" s="262">
        <v>22</v>
      </c>
      <c r="AK25" s="265" t="s">
        <v>141</v>
      </c>
    </row>
    <row r="26" spans="2:37" ht="18.75" customHeight="1">
      <c r="B26" s="260"/>
      <c r="C26" s="180" t="s">
        <v>225</v>
      </c>
      <c r="D26" s="162"/>
      <c r="E26" s="163"/>
      <c r="F26" s="181"/>
      <c r="G26" s="182">
        <v>8</v>
      </c>
      <c r="H26" s="183" t="s">
        <v>52</v>
      </c>
      <c r="I26" s="184">
        <v>2</v>
      </c>
      <c r="J26" s="182">
        <v>6</v>
      </c>
      <c r="K26" s="183" t="s">
        <v>52</v>
      </c>
      <c r="L26" s="184">
        <v>4</v>
      </c>
      <c r="M26" s="182">
        <v>6</v>
      </c>
      <c r="N26" s="183" t="s">
        <v>52</v>
      </c>
      <c r="O26" s="184">
        <v>4</v>
      </c>
      <c r="P26" s="185"/>
      <c r="Q26" s="186"/>
      <c r="R26" s="187"/>
      <c r="S26" s="188">
        <f>G26+J26+M26</f>
        <v>20</v>
      </c>
      <c r="T26" s="189" t="s">
        <v>52</v>
      </c>
      <c r="U26" s="190">
        <f>I26+L26+O26</f>
        <v>10</v>
      </c>
      <c r="V26" s="191"/>
      <c r="W26" s="192"/>
      <c r="X26" s="193"/>
      <c r="Y26" s="263"/>
      <c r="Z26" s="266"/>
      <c r="AA26" s="185"/>
      <c r="AB26" s="186"/>
      <c r="AC26" s="187"/>
      <c r="AD26" s="188">
        <v>54</v>
      </c>
      <c r="AE26" s="189" t="s">
        <v>52</v>
      </c>
      <c r="AF26" s="190">
        <v>52</v>
      </c>
      <c r="AG26" s="191"/>
      <c r="AH26" s="192"/>
      <c r="AI26" s="193"/>
      <c r="AJ26" s="263"/>
      <c r="AK26" s="266"/>
    </row>
    <row r="27" spans="2:37" ht="20.25" customHeight="1" thickBot="1">
      <c r="B27" s="260"/>
      <c r="C27" s="194"/>
      <c r="D27" s="162"/>
      <c r="E27" s="163"/>
      <c r="F27" s="195"/>
      <c r="G27" s="196">
        <v>187</v>
      </c>
      <c r="H27" s="197" t="s">
        <v>52</v>
      </c>
      <c r="I27" s="198">
        <v>120</v>
      </c>
      <c r="J27" s="196">
        <v>159</v>
      </c>
      <c r="K27" s="197" t="s">
        <v>52</v>
      </c>
      <c r="L27" s="198">
        <v>128</v>
      </c>
      <c r="M27" s="196">
        <v>172</v>
      </c>
      <c r="N27" s="197" t="s">
        <v>52</v>
      </c>
      <c r="O27" s="198">
        <v>150</v>
      </c>
      <c r="P27" s="199">
        <f>G27+J27+M27</f>
        <v>518</v>
      </c>
      <c r="Q27" s="200" t="s">
        <v>52</v>
      </c>
      <c r="R27" s="201">
        <f>I27+L27+O27</f>
        <v>398</v>
      </c>
      <c r="S27" s="202"/>
      <c r="T27" s="203"/>
      <c r="U27" s="204"/>
      <c r="V27" s="205"/>
      <c r="W27" s="206"/>
      <c r="X27" s="207"/>
      <c r="Y27" s="263"/>
      <c r="Z27" s="266"/>
      <c r="AA27" s="199">
        <f>P27</f>
        <v>518</v>
      </c>
      <c r="AB27" s="200" t="s">
        <v>52</v>
      </c>
      <c r="AC27" s="201">
        <f>R27</f>
        <v>398</v>
      </c>
      <c r="AD27" s="202"/>
      <c r="AE27" s="203"/>
      <c r="AF27" s="204"/>
      <c r="AG27" s="205"/>
      <c r="AH27" s="206"/>
      <c r="AI27" s="207"/>
      <c r="AJ27" s="263"/>
      <c r="AK27" s="266"/>
    </row>
    <row r="28" spans="2:37" ht="22.5">
      <c r="B28" s="259" t="s">
        <v>128</v>
      </c>
      <c r="C28" s="167"/>
      <c r="D28" s="169">
        <f>I25</f>
        <v>1</v>
      </c>
      <c r="E28" s="170" t="s">
        <v>52</v>
      </c>
      <c r="F28" s="171">
        <f>G25</f>
        <v>4</v>
      </c>
      <c r="G28" s="208"/>
      <c r="H28" s="209"/>
      <c r="I28" s="210"/>
      <c r="J28" s="169">
        <v>2</v>
      </c>
      <c r="K28" s="170" t="s">
        <v>52</v>
      </c>
      <c r="L28" s="171">
        <v>3</v>
      </c>
      <c r="M28" s="169">
        <v>3</v>
      </c>
      <c r="N28" s="170" t="s">
        <v>52</v>
      </c>
      <c r="O28" s="171">
        <v>2</v>
      </c>
      <c r="P28" s="172"/>
      <c r="Q28" s="173"/>
      <c r="R28" s="174"/>
      <c r="S28" s="175"/>
      <c r="T28" s="173"/>
      <c r="U28" s="176"/>
      <c r="V28" s="177">
        <f>D28+J28+M28</f>
        <v>6</v>
      </c>
      <c r="W28" s="178" t="s">
        <v>52</v>
      </c>
      <c r="X28" s="179">
        <f>F28+L28+O28</f>
        <v>9</v>
      </c>
      <c r="Y28" s="262">
        <v>5</v>
      </c>
      <c r="Z28" s="265" t="s">
        <v>143</v>
      </c>
      <c r="AA28" s="172"/>
      <c r="AB28" s="173"/>
      <c r="AC28" s="174"/>
      <c r="AD28" s="175"/>
      <c r="AE28" s="173"/>
      <c r="AF28" s="176"/>
      <c r="AG28" s="177">
        <v>19</v>
      </c>
      <c r="AH28" s="178" t="s">
        <v>52</v>
      </c>
      <c r="AI28" s="179">
        <v>31</v>
      </c>
      <c r="AJ28" s="262">
        <v>16</v>
      </c>
      <c r="AK28" s="265" t="s">
        <v>143</v>
      </c>
    </row>
    <row r="29" spans="2:37" ht="20.25" customHeight="1">
      <c r="B29" s="260"/>
      <c r="C29" s="180" t="s">
        <v>226</v>
      </c>
      <c r="D29" s="211">
        <f>I26</f>
        <v>2</v>
      </c>
      <c r="E29" s="183" t="s">
        <v>52</v>
      </c>
      <c r="F29" s="212">
        <f>G26</f>
        <v>8</v>
      </c>
      <c r="G29" s="213"/>
      <c r="H29" s="214"/>
      <c r="I29" s="215"/>
      <c r="J29" s="182">
        <v>4</v>
      </c>
      <c r="K29" s="183" t="s">
        <v>52</v>
      </c>
      <c r="L29" s="184">
        <v>6</v>
      </c>
      <c r="M29" s="182">
        <v>6</v>
      </c>
      <c r="N29" s="183" t="s">
        <v>52</v>
      </c>
      <c r="O29" s="184">
        <v>4</v>
      </c>
      <c r="P29" s="185"/>
      <c r="Q29" s="186"/>
      <c r="R29" s="187"/>
      <c r="S29" s="188">
        <f>D29+J29+M29</f>
        <v>12</v>
      </c>
      <c r="T29" s="189" t="s">
        <v>52</v>
      </c>
      <c r="U29" s="190">
        <f>F29+L29+O29</f>
        <v>18</v>
      </c>
      <c r="V29" s="191"/>
      <c r="W29" s="192"/>
      <c r="X29" s="193"/>
      <c r="Y29" s="263"/>
      <c r="Z29" s="266"/>
      <c r="AA29" s="185"/>
      <c r="AB29" s="186"/>
      <c r="AC29" s="187"/>
      <c r="AD29" s="188">
        <v>42</v>
      </c>
      <c r="AE29" s="189" t="s">
        <v>52</v>
      </c>
      <c r="AF29" s="190">
        <v>65</v>
      </c>
      <c r="AG29" s="191"/>
      <c r="AH29" s="192"/>
      <c r="AI29" s="193"/>
      <c r="AJ29" s="263"/>
      <c r="AK29" s="266"/>
    </row>
    <row r="30" spans="2:37" ht="18.75" customHeight="1" thickBot="1">
      <c r="B30" s="261"/>
      <c r="C30" s="216"/>
      <c r="D30" s="217">
        <f>I27</f>
        <v>120</v>
      </c>
      <c r="E30" s="218" t="s">
        <v>52</v>
      </c>
      <c r="F30" s="219">
        <f>G27</f>
        <v>187</v>
      </c>
      <c r="G30" s="220"/>
      <c r="H30" s="221"/>
      <c r="I30" s="222"/>
      <c r="J30" s="196">
        <v>114</v>
      </c>
      <c r="K30" s="197" t="s">
        <v>52</v>
      </c>
      <c r="L30" s="198">
        <v>170</v>
      </c>
      <c r="M30" s="196">
        <v>140</v>
      </c>
      <c r="N30" s="197" t="s">
        <v>52</v>
      </c>
      <c r="O30" s="198">
        <v>181</v>
      </c>
      <c r="P30" s="223">
        <f>D30+J30+M30</f>
        <v>374</v>
      </c>
      <c r="Q30" s="224" t="s">
        <v>52</v>
      </c>
      <c r="R30" s="225">
        <f>F30+L30+O30</f>
        <v>538</v>
      </c>
      <c r="S30" s="226"/>
      <c r="T30" s="227"/>
      <c r="U30" s="228"/>
      <c r="V30" s="229"/>
      <c r="W30" s="230"/>
      <c r="X30" s="231"/>
      <c r="Y30" s="264"/>
      <c r="Z30" s="267"/>
      <c r="AA30" s="223">
        <f>P30</f>
        <v>374</v>
      </c>
      <c r="AB30" s="224" t="s">
        <v>52</v>
      </c>
      <c r="AC30" s="225">
        <f>R30</f>
        <v>538</v>
      </c>
      <c r="AD30" s="226"/>
      <c r="AE30" s="227"/>
      <c r="AF30" s="228"/>
      <c r="AG30" s="229"/>
      <c r="AH30" s="230"/>
      <c r="AI30" s="231"/>
      <c r="AJ30" s="264"/>
      <c r="AK30" s="267"/>
    </row>
    <row r="31" spans="2:37" ht="23.25" customHeight="1">
      <c r="B31" s="259" t="s">
        <v>131</v>
      </c>
      <c r="C31" s="167"/>
      <c r="D31" s="169">
        <f>L25</f>
        <v>2</v>
      </c>
      <c r="E31" s="170" t="s">
        <v>52</v>
      </c>
      <c r="F31" s="171">
        <f>J25</f>
        <v>3</v>
      </c>
      <c r="G31" s="169">
        <f>L28</f>
        <v>3</v>
      </c>
      <c r="H31" s="170" t="s">
        <v>52</v>
      </c>
      <c r="I31" s="171">
        <f>J28</f>
        <v>2</v>
      </c>
      <c r="J31" s="208"/>
      <c r="K31" s="209"/>
      <c r="L31" s="210"/>
      <c r="M31" s="169">
        <v>3</v>
      </c>
      <c r="N31" s="170" t="s">
        <v>52</v>
      </c>
      <c r="O31" s="171">
        <v>2</v>
      </c>
      <c r="P31" s="172"/>
      <c r="Q31" s="173"/>
      <c r="R31" s="174"/>
      <c r="S31" s="175"/>
      <c r="T31" s="173"/>
      <c r="U31" s="176"/>
      <c r="V31" s="177">
        <f>D31+G31+M31</f>
        <v>8</v>
      </c>
      <c r="W31" s="178" t="s">
        <v>52</v>
      </c>
      <c r="X31" s="179">
        <f>F31+I31+O31</f>
        <v>7</v>
      </c>
      <c r="Y31" s="262">
        <v>7</v>
      </c>
      <c r="Z31" s="265" t="s">
        <v>142</v>
      </c>
      <c r="AA31" s="172"/>
      <c r="AB31" s="173"/>
      <c r="AC31" s="174"/>
      <c r="AD31" s="175"/>
      <c r="AE31" s="173"/>
      <c r="AF31" s="176"/>
      <c r="AG31" s="177">
        <v>21</v>
      </c>
      <c r="AH31" s="178" t="s">
        <v>52</v>
      </c>
      <c r="AI31" s="179">
        <v>29</v>
      </c>
      <c r="AJ31" s="262">
        <v>18</v>
      </c>
      <c r="AK31" s="265" t="s">
        <v>142</v>
      </c>
    </row>
    <row r="32" spans="2:37" ht="21" customHeight="1">
      <c r="B32" s="260"/>
      <c r="C32" s="180" t="s">
        <v>227</v>
      </c>
      <c r="D32" s="211">
        <f>L26</f>
        <v>4</v>
      </c>
      <c r="E32" s="183" t="s">
        <v>52</v>
      </c>
      <c r="F32" s="212">
        <f>J26</f>
        <v>6</v>
      </c>
      <c r="G32" s="211">
        <f>L29</f>
        <v>6</v>
      </c>
      <c r="H32" s="183" t="s">
        <v>52</v>
      </c>
      <c r="I32" s="212">
        <f>J29</f>
        <v>4</v>
      </c>
      <c r="J32" s="213"/>
      <c r="K32" s="214"/>
      <c r="L32" s="215"/>
      <c r="M32" s="182">
        <v>6</v>
      </c>
      <c r="N32" s="183" t="s">
        <v>52</v>
      </c>
      <c r="O32" s="184">
        <v>5</v>
      </c>
      <c r="P32" s="185"/>
      <c r="Q32" s="186"/>
      <c r="R32" s="187"/>
      <c r="S32" s="188">
        <f>D32+G32+M32</f>
        <v>16</v>
      </c>
      <c r="T32" s="189" t="s">
        <v>52</v>
      </c>
      <c r="U32" s="190">
        <f>F32+I32+O32</f>
        <v>15</v>
      </c>
      <c r="V32" s="191"/>
      <c r="W32" s="192"/>
      <c r="X32" s="193"/>
      <c r="Y32" s="263"/>
      <c r="Z32" s="266"/>
      <c r="AA32" s="185"/>
      <c r="AB32" s="186"/>
      <c r="AC32" s="187"/>
      <c r="AD32" s="188">
        <v>44</v>
      </c>
      <c r="AE32" s="189" t="s">
        <v>52</v>
      </c>
      <c r="AF32" s="190">
        <v>62</v>
      </c>
      <c r="AG32" s="191"/>
      <c r="AH32" s="192"/>
      <c r="AI32" s="193"/>
      <c r="AJ32" s="263"/>
      <c r="AK32" s="266"/>
    </row>
    <row r="33" spans="2:37" ht="20.25" customHeight="1" thickBot="1">
      <c r="B33" s="261"/>
      <c r="C33" s="216"/>
      <c r="D33" s="217">
        <f>L27</f>
        <v>128</v>
      </c>
      <c r="E33" s="218" t="s">
        <v>52</v>
      </c>
      <c r="F33" s="219">
        <f>J27</f>
        <v>159</v>
      </c>
      <c r="G33" s="217">
        <f>L30</f>
        <v>170</v>
      </c>
      <c r="H33" s="218" t="s">
        <v>52</v>
      </c>
      <c r="I33" s="219">
        <f>J30</f>
        <v>114</v>
      </c>
      <c r="J33" s="220"/>
      <c r="K33" s="221"/>
      <c r="L33" s="222"/>
      <c r="M33" s="196">
        <v>181</v>
      </c>
      <c r="N33" s="197" t="s">
        <v>52</v>
      </c>
      <c r="O33" s="198">
        <v>191</v>
      </c>
      <c r="P33" s="223">
        <f>D33+G33+M33</f>
        <v>479</v>
      </c>
      <c r="Q33" s="224" t="s">
        <v>52</v>
      </c>
      <c r="R33" s="225">
        <f>F33+I33+O33</f>
        <v>464</v>
      </c>
      <c r="S33" s="226"/>
      <c r="T33" s="227"/>
      <c r="U33" s="228"/>
      <c r="V33" s="229"/>
      <c r="W33" s="230"/>
      <c r="X33" s="231"/>
      <c r="Y33" s="264"/>
      <c r="Z33" s="267"/>
      <c r="AA33" s="223">
        <f>P33</f>
        <v>479</v>
      </c>
      <c r="AB33" s="224" t="s">
        <v>52</v>
      </c>
      <c r="AC33" s="225">
        <f>R33</f>
        <v>464</v>
      </c>
      <c r="AD33" s="226"/>
      <c r="AE33" s="227"/>
      <c r="AF33" s="228"/>
      <c r="AG33" s="229"/>
      <c r="AH33" s="230"/>
      <c r="AI33" s="231"/>
      <c r="AJ33" s="264"/>
      <c r="AK33" s="267"/>
    </row>
    <row r="34" spans="2:37" ht="23.25" customHeight="1">
      <c r="B34" s="259" t="s">
        <v>136</v>
      </c>
      <c r="C34" s="167"/>
      <c r="D34" s="169">
        <f>O25</f>
        <v>2</v>
      </c>
      <c r="E34" s="170" t="s">
        <v>52</v>
      </c>
      <c r="F34" s="171">
        <f>M25</f>
        <v>3</v>
      </c>
      <c r="G34" s="169">
        <f>O28</f>
        <v>2</v>
      </c>
      <c r="H34" s="170" t="s">
        <v>52</v>
      </c>
      <c r="I34" s="171">
        <f>M28</f>
        <v>3</v>
      </c>
      <c r="J34" s="169">
        <f>O31</f>
        <v>2</v>
      </c>
      <c r="K34" s="170" t="s">
        <v>52</v>
      </c>
      <c r="L34" s="171">
        <f>M31</f>
        <v>3</v>
      </c>
      <c r="M34" s="232"/>
      <c r="N34" s="233"/>
      <c r="O34" s="234"/>
      <c r="P34" s="172"/>
      <c r="Q34" s="173"/>
      <c r="R34" s="174"/>
      <c r="S34" s="175"/>
      <c r="T34" s="173"/>
      <c r="U34" s="176"/>
      <c r="V34" s="177">
        <f>D34+G34+J34</f>
        <v>6</v>
      </c>
      <c r="W34" s="178" t="s">
        <v>52</v>
      </c>
      <c r="X34" s="179">
        <f>F34+I34+L34</f>
        <v>9</v>
      </c>
      <c r="Y34" s="262">
        <v>3</v>
      </c>
      <c r="Z34" s="265" t="s">
        <v>144</v>
      </c>
      <c r="AA34" s="172"/>
      <c r="AB34" s="173"/>
      <c r="AC34" s="174"/>
      <c r="AD34" s="175"/>
      <c r="AE34" s="173"/>
      <c r="AF34" s="176"/>
      <c r="AG34" s="177">
        <v>17</v>
      </c>
      <c r="AH34" s="178" t="s">
        <v>52</v>
      </c>
      <c r="AI34" s="179">
        <v>33</v>
      </c>
      <c r="AJ34" s="262">
        <v>12</v>
      </c>
      <c r="AK34" s="265" t="s">
        <v>144</v>
      </c>
    </row>
    <row r="35" spans="2:37" ht="16.5" customHeight="1">
      <c r="B35" s="260"/>
      <c r="C35" s="180" t="s">
        <v>228</v>
      </c>
      <c r="D35" s="211">
        <f>O26</f>
        <v>4</v>
      </c>
      <c r="E35" s="183" t="s">
        <v>52</v>
      </c>
      <c r="F35" s="212">
        <f>M26</f>
        <v>6</v>
      </c>
      <c r="G35" s="211">
        <f>O29</f>
        <v>4</v>
      </c>
      <c r="H35" s="183" t="s">
        <v>52</v>
      </c>
      <c r="I35" s="212">
        <f>M29</f>
        <v>6</v>
      </c>
      <c r="J35" s="211">
        <f>O32</f>
        <v>5</v>
      </c>
      <c r="K35" s="183" t="s">
        <v>52</v>
      </c>
      <c r="L35" s="212">
        <f>M32</f>
        <v>6</v>
      </c>
      <c r="M35" s="235"/>
      <c r="N35" s="236"/>
      <c r="O35" s="237"/>
      <c r="P35" s="185"/>
      <c r="Q35" s="186"/>
      <c r="R35" s="187"/>
      <c r="S35" s="188">
        <f>D35+G35+J35</f>
        <v>13</v>
      </c>
      <c r="T35" s="189" t="s">
        <v>52</v>
      </c>
      <c r="U35" s="190">
        <f>F35+I35+L35</f>
        <v>18</v>
      </c>
      <c r="V35" s="191"/>
      <c r="W35" s="192"/>
      <c r="X35" s="193"/>
      <c r="Y35" s="263"/>
      <c r="Z35" s="266"/>
      <c r="AA35" s="185"/>
      <c r="AB35" s="186"/>
      <c r="AC35" s="187"/>
      <c r="AD35" s="188">
        <v>39</v>
      </c>
      <c r="AE35" s="189" t="s">
        <v>52</v>
      </c>
      <c r="AF35" s="190">
        <v>68</v>
      </c>
      <c r="AG35" s="191"/>
      <c r="AH35" s="192"/>
      <c r="AI35" s="193"/>
      <c r="AJ35" s="263"/>
      <c r="AK35" s="266"/>
    </row>
    <row r="36" spans="2:37" ht="18.75" customHeight="1" thickBot="1">
      <c r="B36" s="261"/>
      <c r="C36" s="216"/>
      <c r="D36" s="217">
        <f>O27</f>
        <v>150</v>
      </c>
      <c r="E36" s="218" t="s">
        <v>52</v>
      </c>
      <c r="F36" s="219">
        <f>M27</f>
        <v>172</v>
      </c>
      <c r="G36" s="217">
        <f>O30</f>
        <v>181</v>
      </c>
      <c r="H36" s="218" t="s">
        <v>52</v>
      </c>
      <c r="I36" s="219">
        <f>M30</f>
        <v>140</v>
      </c>
      <c r="J36" s="217">
        <f>M33</f>
        <v>181</v>
      </c>
      <c r="K36" s="218" t="s">
        <v>52</v>
      </c>
      <c r="L36" s="219">
        <f>O33</f>
        <v>191</v>
      </c>
      <c r="M36" s="164"/>
      <c r="N36" s="165"/>
      <c r="O36" s="238"/>
      <c r="P36" s="223">
        <f>D36+G36+J36</f>
        <v>512</v>
      </c>
      <c r="Q36" s="224" t="s">
        <v>52</v>
      </c>
      <c r="R36" s="225">
        <f>F36+I36+L36</f>
        <v>503</v>
      </c>
      <c r="S36" s="226"/>
      <c r="T36" s="227"/>
      <c r="U36" s="239"/>
      <c r="V36" s="229"/>
      <c r="W36" s="230"/>
      <c r="X36" s="231"/>
      <c r="Y36" s="264"/>
      <c r="Z36" s="267"/>
      <c r="AA36" s="223">
        <f>P36</f>
        <v>512</v>
      </c>
      <c r="AB36" s="224" t="s">
        <v>52</v>
      </c>
      <c r="AC36" s="225">
        <f>R36</f>
        <v>503</v>
      </c>
      <c r="AD36" s="226"/>
      <c r="AE36" s="227"/>
      <c r="AF36" s="239"/>
      <c r="AG36" s="229"/>
      <c r="AH36" s="230"/>
      <c r="AI36" s="231"/>
      <c r="AJ36" s="264"/>
      <c r="AK36" s="267"/>
    </row>
    <row r="37" ht="13.5" customHeight="1"/>
    <row r="38" ht="13.5" customHeight="1"/>
    <row r="39" ht="23.25" customHeight="1"/>
    <row r="40" ht="23.25" customHeight="1"/>
    <row r="41" ht="24" customHeight="1"/>
    <row r="42" ht="23.25" customHeight="1"/>
    <row r="43" ht="23.25" customHeight="1"/>
    <row r="44" ht="24" customHeight="1"/>
    <row r="45" ht="23.25" customHeight="1"/>
    <row r="46" ht="23.25" customHeight="1"/>
    <row r="47" ht="24" customHeight="1"/>
    <row r="48" ht="23.25" customHeight="1"/>
    <row r="49" ht="23.25" customHeight="1"/>
    <row r="50" ht="24" customHeight="1"/>
    <row r="51" spans="16:35" ht="12.75">
      <c r="P51" s="240"/>
      <c r="Q51" s="241"/>
      <c r="R51" s="242"/>
      <c r="S51" s="240"/>
      <c r="T51" s="241"/>
      <c r="U51" s="242"/>
      <c r="V51" s="240"/>
      <c r="W51" s="241"/>
      <c r="X51" s="242"/>
      <c r="AA51" s="240"/>
      <c r="AB51" s="241"/>
      <c r="AC51" s="242"/>
      <c r="AD51" s="240"/>
      <c r="AE51" s="241"/>
      <c r="AF51" s="242"/>
      <c r="AG51" s="240"/>
      <c r="AH51" s="241"/>
      <c r="AI51" s="242"/>
    </row>
    <row r="52" spans="3:35" ht="12.75">
      <c r="C52" s="243"/>
      <c r="D52" s="268"/>
      <c r="E52" s="268"/>
      <c r="F52" s="268"/>
      <c r="G52" s="268"/>
      <c r="H52" s="268"/>
      <c r="I52" s="268"/>
      <c r="J52" s="268"/>
      <c r="K52" s="268"/>
      <c r="L52" s="268"/>
      <c r="M52" s="269"/>
      <c r="N52" s="269"/>
      <c r="O52" s="269"/>
      <c r="P52" s="244"/>
      <c r="R52" s="245"/>
      <c r="S52" s="244"/>
      <c r="U52" s="245"/>
      <c r="V52" s="244"/>
      <c r="X52" s="245"/>
      <c r="AA52" s="244"/>
      <c r="AC52" s="245"/>
      <c r="AD52" s="244"/>
      <c r="AF52" s="245"/>
      <c r="AG52" s="244"/>
      <c r="AI52" s="245"/>
    </row>
    <row r="53" spans="4:15" ht="18">
      <c r="D53" s="246"/>
      <c r="E53" s="247"/>
      <c r="F53" s="246"/>
      <c r="G53" s="246"/>
      <c r="H53" s="247"/>
      <c r="I53" s="246"/>
      <c r="J53" s="246"/>
      <c r="K53" s="247"/>
      <c r="L53" s="246"/>
      <c r="M53" s="246"/>
      <c r="N53" s="247"/>
      <c r="O53" s="246"/>
    </row>
    <row r="54" spans="4:15" ht="18">
      <c r="D54" s="246"/>
      <c r="E54" s="247"/>
      <c r="F54" s="246"/>
      <c r="G54" s="246"/>
      <c r="H54" s="247"/>
      <c r="I54" s="246"/>
      <c r="J54" s="246"/>
      <c r="K54" s="247"/>
      <c r="L54" s="246"/>
      <c r="M54" s="246"/>
      <c r="N54" s="247"/>
      <c r="O54" s="246"/>
    </row>
    <row r="71" spans="2:34" ht="27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157"/>
      <c r="AB71" s="157"/>
      <c r="AC71" s="157"/>
      <c r="AD71" s="157"/>
      <c r="AE71" s="157"/>
      <c r="AF71" s="157"/>
      <c r="AG71" s="157"/>
      <c r="AH71" s="158"/>
    </row>
    <row r="72" spans="2:26" ht="9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</row>
    <row r="73" ht="6.75" customHeight="1"/>
    <row r="74" ht="12.75" customHeight="1"/>
    <row r="75" ht="12.75" customHeight="1"/>
    <row r="76" ht="13.5" customHeight="1"/>
    <row r="77" ht="13.5" customHeight="1"/>
    <row r="78" ht="23.25" customHeight="1"/>
    <row r="79" ht="23.25" customHeight="1"/>
    <row r="80" ht="24" customHeight="1"/>
    <row r="81" ht="23.25" customHeight="1"/>
    <row r="82" ht="23.25" customHeight="1"/>
    <row r="83" ht="24" customHeight="1"/>
    <row r="84" ht="23.25" customHeight="1"/>
    <row r="85" ht="23.25" customHeight="1"/>
    <row r="86" ht="24" customHeight="1"/>
    <row r="87" ht="23.25" customHeight="1"/>
    <row r="88" ht="23.25" customHeight="1"/>
    <row r="89" ht="24" customHeight="1"/>
    <row r="92" ht="12.75" customHeight="1"/>
    <row r="93" ht="12.75" customHeight="1"/>
    <row r="94" ht="13.5" customHeight="1"/>
    <row r="95" ht="13.5" customHeight="1"/>
    <row r="96" ht="23.25" customHeight="1"/>
    <row r="97" ht="23.25" customHeight="1"/>
    <row r="98" ht="24" customHeight="1"/>
    <row r="99" ht="23.25" customHeight="1"/>
    <row r="100" ht="23.25" customHeight="1"/>
    <row r="101" ht="24" customHeight="1"/>
    <row r="102" ht="23.25" customHeight="1"/>
    <row r="103" ht="23.25" customHeight="1"/>
    <row r="104" ht="24" customHeight="1"/>
    <row r="105" ht="23.25" customHeight="1"/>
    <row r="106" ht="23.25" customHeight="1"/>
    <row r="107" ht="24" customHeight="1"/>
  </sheetData>
  <sheetProtection/>
  <mergeCells count="72">
    <mergeCell ref="B1:Z1"/>
    <mergeCell ref="B2:Z2"/>
    <mergeCell ref="D4:F7"/>
    <mergeCell ref="G4:I7"/>
    <mergeCell ref="J4:L7"/>
    <mergeCell ref="M4:O7"/>
    <mergeCell ref="P4:Z6"/>
    <mergeCell ref="AA4:AK6"/>
    <mergeCell ref="P7:R7"/>
    <mergeCell ref="S7:U7"/>
    <mergeCell ref="V7:X7"/>
    <mergeCell ref="AA7:AC7"/>
    <mergeCell ref="AD7:AF7"/>
    <mergeCell ref="AG7:AI7"/>
    <mergeCell ref="B11:B13"/>
    <mergeCell ref="Y11:Y13"/>
    <mergeCell ref="Z11:Z13"/>
    <mergeCell ref="AJ11:AJ13"/>
    <mergeCell ref="AK11:AK13"/>
    <mergeCell ref="B8:B10"/>
    <mergeCell ref="Y8:Y10"/>
    <mergeCell ref="Z8:Z10"/>
    <mergeCell ref="AJ8:AJ10"/>
    <mergeCell ref="AK8:AK10"/>
    <mergeCell ref="B17:B19"/>
    <mergeCell ref="Y17:Y19"/>
    <mergeCell ref="Z17:Z19"/>
    <mergeCell ref="AJ17:AJ19"/>
    <mergeCell ref="AK17:AK19"/>
    <mergeCell ref="B14:B16"/>
    <mergeCell ref="Y14:Y16"/>
    <mergeCell ref="Z14:Z16"/>
    <mergeCell ref="AJ14:AJ16"/>
    <mergeCell ref="AK14:AK16"/>
    <mergeCell ref="AD24:AF24"/>
    <mergeCell ref="AG24:AI24"/>
    <mergeCell ref="B25:B27"/>
    <mergeCell ref="Y25:Y27"/>
    <mergeCell ref="Z25:Z27"/>
    <mergeCell ref="D21:F24"/>
    <mergeCell ref="G21:I24"/>
    <mergeCell ref="J21:L24"/>
    <mergeCell ref="M21:O24"/>
    <mergeCell ref="P21:Z23"/>
    <mergeCell ref="AA21:AK23"/>
    <mergeCell ref="P24:R24"/>
    <mergeCell ref="S24:U24"/>
    <mergeCell ref="V24:X24"/>
    <mergeCell ref="AA24:AC24"/>
    <mergeCell ref="AK25:AK27"/>
    <mergeCell ref="AJ25:AJ27"/>
    <mergeCell ref="AK31:AK33"/>
    <mergeCell ref="B34:B36"/>
    <mergeCell ref="Y34:Y36"/>
    <mergeCell ref="Z34:Z36"/>
    <mergeCell ref="AJ34:AJ36"/>
    <mergeCell ref="AK34:AK36"/>
    <mergeCell ref="B28:B30"/>
    <mergeCell ref="Y28:Y30"/>
    <mergeCell ref="Z28:Z30"/>
    <mergeCell ref="AJ28:AJ30"/>
    <mergeCell ref="AK28:AK30"/>
    <mergeCell ref="B72:Z72"/>
    <mergeCell ref="B31:B33"/>
    <mergeCell ref="Y31:Y33"/>
    <mergeCell ref="Z31:Z33"/>
    <mergeCell ref="AJ31:AJ33"/>
    <mergeCell ref="D52:F52"/>
    <mergeCell ref="G52:I52"/>
    <mergeCell ref="J52:L52"/>
    <mergeCell ref="M52:O52"/>
    <mergeCell ref="B71:Z71"/>
  </mergeCells>
  <printOptions/>
  <pageMargins left="0.75" right="0.75" top="1" bottom="1" header="0.3" footer="0.3"/>
  <pageSetup fitToHeight="1" fitToWidth="1" horizontalDpi="600" verticalDpi="600" orientation="landscape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3">
      <selection activeCell="S36" sqref="S36"/>
    </sheetView>
  </sheetViews>
  <sheetFormatPr defaultColWidth="8.8515625" defaultRowHeight="15"/>
  <cols>
    <col min="1" max="1" width="16.42187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5" t="s">
        <v>207</v>
      </c>
      <c r="B1" s="148" t="s">
        <v>35</v>
      </c>
      <c r="C1" s="2" t="s">
        <v>36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147" t="s">
        <v>5</v>
      </c>
      <c r="O1" s="34"/>
    </row>
    <row r="2" spans="1:15" ht="15.75">
      <c r="A2" s="4" t="s">
        <v>65</v>
      </c>
      <c r="B2" s="254" t="s">
        <v>172</v>
      </c>
      <c r="C2" s="251" t="s">
        <v>234</v>
      </c>
      <c r="D2" s="7">
        <v>21</v>
      </c>
      <c r="E2" s="8">
        <v>12</v>
      </c>
      <c r="F2" s="7">
        <v>21</v>
      </c>
      <c r="G2" s="8">
        <v>16</v>
      </c>
      <c r="H2" s="10"/>
      <c r="I2" s="9"/>
      <c r="J2" s="10">
        <f aca="true" t="shared" si="0" ref="J2:K4">D2+F2+H2</f>
        <v>42</v>
      </c>
      <c r="K2" s="11">
        <f t="shared" si="0"/>
        <v>28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149" t="s">
        <v>66</v>
      </c>
      <c r="B3" s="255" t="s">
        <v>232</v>
      </c>
      <c r="C3" s="252" t="s">
        <v>250</v>
      </c>
      <c r="D3" s="15">
        <v>21</v>
      </c>
      <c r="E3" s="16">
        <v>13</v>
      </c>
      <c r="F3" s="15">
        <v>21</v>
      </c>
      <c r="G3" s="16">
        <v>10</v>
      </c>
      <c r="H3" s="18"/>
      <c r="I3" s="17"/>
      <c r="J3" s="18">
        <f t="shared" si="0"/>
        <v>42</v>
      </c>
      <c r="K3" s="19">
        <f t="shared" si="0"/>
        <v>23</v>
      </c>
      <c r="L3" s="20">
        <v>2</v>
      </c>
      <c r="M3" s="17">
        <v>0</v>
      </c>
      <c r="N3" s="20">
        <v>1</v>
      </c>
      <c r="O3" s="17">
        <v>0</v>
      </c>
    </row>
    <row r="4" spans="1:15" ht="15.75">
      <c r="A4" s="309" t="s">
        <v>67</v>
      </c>
      <c r="B4" s="255" t="s">
        <v>178</v>
      </c>
      <c r="C4" s="252" t="s">
        <v>235</v>
      </c>
      <c r="D4" s="310">
        <v>21</v>
      </c>
      <c r="E4" s="312">
        <v>13</v>
      </c>
      <c r="F4" s="310">
        <v>21</v>
      </c>
      <c r="G4" s="312">
        <v>15</v>
      </c>
      <c r="H4" s="318"/>
      <c r="I4" s="316"/>
      <c r="J4" s="318">
        <f t="shared" si="0"/>
        <v>42</v>
      </c>
      <c r="K4" s="320">
        <f t="shared" si="0"/>
        <v>28</v>
      </c>
      <c r="L4" s="314">
        <v>2</v>
      </c>
      <c r="M4" s="316">
        <v>0</v>
      </c>
      <c r="N4" s="314">
        <v>1</v>
      </c>
      <c r="O4" s="316">
        <v>0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255" t="s">
        <v>233</v>
      </c>
      <c r="C6" s="252" t="s">
        <v>251</v>
      </c>
      <c r="D6" s="310">
        <v>21</v>
      </c>
      <c r="E6" s="312">
        <v>9</v>
      </c>
      <c r="F6" s="310">
        <v>21</v>
      </c>
      <c r="G6" s="312">
        <v>10</v>
      </c>
      <c r="H6" s="318"/>
      <c r="I6" s="316"/>
      <c r="J6" s="318">
        <f>D6+F6+H6</f>
        <v>42</v>
      </c>
      <c r="K6" s="320">
        <f>E6+G6+I6</f>
        <v>19</v>
      </c>
      <c r="L6" s="314">
        <v>2</v>
      </c>
      <c r="M6" s="316">
        <v>0</v>
      </c>
      <c r="N6" s="314">
        <v>1</v>
      </c>
      <c r="O6" s="316">
        <v>0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255" t="s">
        <v>178</v>
      </c>
      <c r="C8" s="252" t="s">
        <v>235</v>
      </c>
      <c r="D8" s="310">
        <v>21</v>
      </c>
      <c r="E8" s="312">
        <v>17</v>
      </c>
      <c r="F8" s="310">
        <v>21</v>
      </c>
      <c r="G8" s="312">
        <v>12</v>
      </c>
      <c r="H8" s="318"/>
      <c r="I8" s="316"/>
      <c r="J8" s="318">
        <f>D8+F8+H8</f>
        <v>42</v>
      </c>
      <c r="K8" s="320">
        <f>E8+G8+I8</f>
        <v>29</v>
      </c>
      <c r="L8" s="314">
        <v>2</v>
      </c>
      <c r="M8" s="316">
        <v>0</v>
      </c>
      <c r="N8" s="314">
        <v>1</v>
      </c>
      <c r="O8" s="316">
        <v>0</v>
      </c>
    </row>
    <row r="9" spans="1:15" ht="16.5" thickBot="1">
      <c r="A9" s="309"/>
      <c r="B9" s="256" t="s">
        <v>233</v>
      </c>
      <c r="C9" s="253" t="s">
        <v>251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">
        <v>35</v>
      </c>
      <c r="C10" s="326"/>
      <c r="D10" s="326"/>
      <c r="E10" s="326"/>
      <c r="F10" s="326"/>
      <c r="G10" s="327"/>
      <c r="H10" s="328"/>
      <c r="I10" s="328"/>
      <c r="J10" s="25">
        <f aca="true" t="shared" si="1" ref="J10:O10">SUM(J2:J9)</f>
        <v>210</v>
      </c>
      <c r="K10" s="30">
        <f t="shared" si="1"/>
        <v>127</v>
      </c>
      <c r="L10" s="26">
        <f t="shared" si="1"/>
        <v>10</v>
      </c>
      <c r="M10" s="27">
        <f t="shared" si="1"/>
        <v>0</v>
      </c>
      <c r="N10" s="69">
        <f t="shared" si="1"/>
        <v>5</v>
      </c>
      <c r="O10" s="70">
        <f t="shared" si="1"/>
        <v>0</v>
      </c>
    </row>
    <row r="11" spans="2:8" ht="16.5" thickBot="1">
      <c r="B11" s="28"/>
      <c r="C11" s="326" t="s">
        <v>208</v>
      </c>
      <c r="D11" s="326"/>
      <c r="E11" s="326"/>
      <c r="F11" s="326"/>
      <c r="G11" s="326"/>
      <c r="H11" s="327"/>
    </row>
    <row r="12" spans="1:15" ht="21" customHeight="1" thickBot="1">
      <c r="A12" s="65" t="s">
        <v>207</v>
      </c>
      <c r="B12" s="148" t="s">
        <v>146</v>
      </c>
      <c r="C12" s="148" t="s">
        <v>31</v>
      </c>
      <c r="D12" s="303" t="s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147" t="s">
        <v>5</v>
      </c>
      <c r="O12" s="34"/>
    </row>
    <row r="13" spans="1:15" ht="15.75">
      <c r="A13" s="4" t="s">
        <v>65</v>
      </c>
      <c r="B13" s="254" t="s">
        <v>237</v>
      </c>
      <c r="C13" s="251" t="s">
        <v>249</v>
      </c>
      <c r="D13" s="7">
        <v>21</v>
      </c>
      <c r="E13" s="8">
        <v>12</v>
      </c>
      <c r="F13" s="7">
        <v>19</v>
      </c>
      <c r="G13" s="8">
        <v>21</v>
      </c>
      <c r="H13" s="10">
        <v>21</v>
      </c>
      <c r="I13" s="9">
        <v>12</v>
      </c>
      <c r="J13" s="10">
        <f aca="true" t="shared" si="2" ref="J13:K15">D13+F13+H13</f>
        <v>61</v>
      </c>
      <c r="K13" s="11">
        <f t="shared" si="2"/>
        <v>45</v>
      </c>
      <c r="L13" s="12">
        <v>2</v>
      </c>
      <c r="M13" s="9">
        <v>1</v>
      </c>
      <c r="N13" s="12">
        <v>1</v>
      </c>
      <c r="O13" s="37">
        <v>0</v>
      </c>
    </row>
    <row r="14" spans="1:15" ht="15.75">
      <c r="A14" s="149" t="s">
        <v>66</v>
      </c>
      <c r="B14" s="255" t="s">
        <v>238</v>
      </c>
      <c r="C14" s="252" t="s">
        <v>229</v>
      </c>
      <c r="D14" s="15">
        <v>22</v>
      </c>
      <c r="E14" s="16">
        <v>24</v>
      </c>
      <c r="F14" s="15">
        <v>14</v>
      </c>
      <c r="G14" s="16">
        <v>21</v>
      </c>
      <c r="H14" s="18"/>
      <c r="I14" s="17"/>
      <c r="J14" s="18">
        <f t="shared" si="2"/>
        <v>36</v>
      </c>
      <c r="K14" s="19">
        <f t="shared" si="2"/>
        <v>45</v>
      </c>
      <c r="L14" s="20">
        <v>0</v>
      </c>
      <c r="M14" s="17">
        <v>2</v>
      </c>
      <c r="N14" s="20">
        <v>0</v>
      </c>
      <c r="O14" s="17">
        <v>1</v>
      </c>
    </row>
    <row r="15" spans="1:15" ht="15.75">
      <c r="A15" s="309" t="s">
        <v>67</v>
      </c>
      <c r="B15" s="255" t="s">
        <v>240</v>
      </c>
      <c r="C15" s="252" t="s">
        <v>230</v>
      </c>
      <c r="D15" s="310">
        <v>21</v>
      </c>
      <c r="E15" s="312">
        <v>18</v>
      </c>
      <c r="F15" s="310">
        <v>21</v>
      </c>
      <c r="G15" s="312">
        <v>18</v>
      </c>
      <c r="H15" s="318"/>
      <c r="I15" s="316"/>
      <c r="J15" s="318">
        <f t="shared" si="2"/>
        <v>42</v>
      </c>
      <c r="K15" s="320">
        <f t="shared" si="2"/>
        <v>36</v>
      </c>
      <c r="L15" s="314">
        <v>2</v>
      </c>
      <c r="M15" s="316">
        <v>0</v>
      </c>
      <c r="N15" s="314">
        <v>1</v>
      </c>
      <c r="O15" s="316">
        <v>0</v>
      </c>
    </row>
    <row r="16" spans="1:15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</row>
    <row r="17" spans="1:15" ht="15.75">
      <c r="A17" s="309" t="s">
        <v>64</v>
      </c>
      <c r="B17" s="255" t="s">
        <v>239</v>
      </c>
      <c r="C17" s="252" t="s">
        <v>231</v>
      </c>
      <c r="D17" s="310">
        <v>19</v>
      </c>
      <c r="E17" s="312">
        <v>21</v>
      </c>
      <c r="F17" s="310">
        <v>21</v>
      </c>
      <c r="G17" s="312">
        <v>11</v>
      </c>
      <c r="H17" s="318">
        <v>21</v>
      </c>
      <c r="I17" s="316">
        <v>7</v>
      </c>
      <c r="J17" s="318">
        <f>D17+F17+H17</f>
        <v>61</v>
      </c>
      <c r="K17" s="320">
        <f>E17+G17+I17</f>
        <v>39</v>
      </c>
      <c r="L17" s="314">
        <v>2</v>
      </c>
      <c r="M17" s="316">
        <v>1</v>
      </c>
      <c r="N17" s="314">
        <v>1</v>
      </c>
      <c r="O17" s="316">
        <v>0</v>
      </c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255" t="s">
        <v>237</v>
      </c>
      <c r="C19" s="252" t="s">
        <v>230</v>
      </c>
      <c r="D19" s="310">
        <v>21</v>
      </c>
      <c r="E19" s="312">
        <v>11</v>
      </c>
      <c r="F19" s="310">
        <v>21</v>
      </c>
      <c r="G19" s="312">
        <v>12</v>
      </c>
      <c r="H19" s="318"/>
      <c r="I19" s="316"/>
      <c r="J19" s="318">
        <f>D19+F19+H19</f>
        <v>42</v>
      </c>
      <c r="K19" s="320">
        <f>E19+G19+I19</f>
        <v>23</v>
      </c>
      <c r="L19" s="314">
        <v>2</v>
      </c>
      <c r="M19" s="316">
        <v>0</v>
      </c>
      <c r="N19" s="314">
        <v>1</v>
      </c>
      <c r="O19" s="316">
        <v>0</v>
      </c>
    </row>
    <row r="20" spans="1:15" ht="16.5" thickBot="1">
      <c r="A20" s="309"/>
      <c r="B20" s="256" t="s">
        <v>239</v>
      </c>
      <c r="C20" s="253" t="s">
        <v>229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</row>
    <row r="21" spans="1:15" ht="19.5" thickBot="1">
      <c r="A21" s="24" t="s">
        <v>11</v>
      </c>
      <c r="B21" s="326" t="s">
        <v>146</v>
      </c>
      <c r="C21" s="326"/>
      <c r="D21" s="326"/>
      <c r="E21" s="326"/>
      <c r="F21" s="326"/>
      <c r="G21" s="327"/>
      <c r="H21" s="328"/>
      <c r="I21" s="328"/>
      <c r="J21" s="25">
        <f aca="true" t="shared" si="3" ref="J21:O21">SUM(J13:J20)</f>
        <v>242</v>
      </c>
      <c r="K21" s="30">
        <f t="shared" si="3"/>
        <v>188</v>
      </c>
      <c r="L21" s="26">
        <f t="shared" si="3"/>
        <v>8</v>
      </c>
      <c r="M21" s="27">
        <f t="shared" si="3"/>
        <v>4</v>
      </c>
      <c r="N21" s="69">
        <f t="shared" si="3"/>
        <v>4</v>
      </c>
      <c r="O21" s="70">
        <f t="shared" si="3"/>
        <v>1</v>
      </c>
    </row>
    <row r="22" spans="2:8" ht="16.5" thickBot="1">
      <c r="B22" s="28"/>
      <c r="C22" s="326" t="s">
        <v>208</v>
      </c>
      <c r="D22" s="326"/>
      <c r="E22" s="326"/>
      <c r="F22" s="326"/>
      <c r="G22" s="326"/>
      <c r="H22" s="327"/>
    </row>
    <row r="23" spans="1:15" ht="21" customHeight="1" thickBot="1">
      <c r="A23" s="65" t="s">
        <v>207</v>
      </c>
      <c r="B23" s="148" t="s">
        <v>42</v>
      </c>
      <c r="C23" s="148" t="s">
        <v>37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147" t="s">
        <v>5</v>
      </c>
      <c r="O23" s="34"/>
    </row>
    <row r="24" spans="1:15" ht="15.75">
      <c r="A24" s="4" t="s">
        <v>65</v>
      </c>
      <c r="B24" s="254" t="s">
        <v>241</v>
      </c>
      <c r="C24" s="251" t="s">
        <v>243</v>
      </c>
      <c r="D24" s="7">
        <v>21</v>
      </c>
      <c r="E24" s="8">
        <v>5</v>
      </c>
      <c r="F24" s="7">
        <v>21</v>
      </c>
      <c r="G24" s="8">
        <v>8</v>
      </c>
      <c r="H24" s="10"/>
      <c r="I24" s="9"/>
      <c r="J24" s="10">
        <f aca="true" t="shared" si="4" ref="J24:K26">D24+F24+H24</f>
        <v>42</v>
      </c>
      <c r="K24" s="11">
        <f t="shared" si="4"/>
        <v>13</v>
      </c>
      <c r="L24" s="12">
        <v>2</v>
      </c>
      <c r="M24" s="9">
        <v>0</v>
      </c>
      <c r="N24" s="12">
        <v>1</v>
      </c>
      <c r="O24" s="37">
        <v>0</v>
      </c>
    </row>
    <row r="25" spans="1:15" ht="15.75">
      <c r="A25" s="149" t="s">
        <v>66</v>
      </c>
      <c r="B25" s="255" t="s">
        <v>72</v>
      </c>
      <c r="C25" s="252" t="s">
        <v>82</v>
      </c>
      <c r="D25" s="15">
        <v>10</v>
      </c>
      <c r="E25" s="16">
        <v>21</v>
      </c>
      <c r="F25" s="15">
        <v>10</v>
      </c>
      <c r="G25" s="16">
        <v>21</v>
      </c>
      <c r="H25" s="18"/>
      <c r="I25" s="17"/>
      <c r="J25" s="18">
        <f t="shared" si="4"/>
        <v>20</v>
      </c>
      <c r="K25" s="19">
        <f t="shared" si="4"/>
        <v>42</v>
      </c>
      <c r="L25" s="20">
        <v>0</v>
      </c>
      <c r="M25" s="17">
        <v>2</v>
      </c>
      <c r="N25" s="20">
        <v>0</v>
      </c>
      <c r="O25" s="17">
        <v>1</v>
      </c>
    </row>
    <row r="26" spans="1:15" ht="15.75">
      <c r="A26" s="309" t="s">
        <v>67</v>
      </c>
      <c r="B26" s="255" t="s">
        <v>242</v>
      </c>
      <c r="C26" s="252" t="s">
        <v>244</v>
      </c>
      <c r="D26" s="310">
        <v>21</v>
      </c>
      <c r="E26" s="312">
        <v>8</v>
      </c>
      <c r="F26" s="310">
        <v>21</v>
      </c>
      <c r="G26" s="312">
        <v>15</v>
      </c>
      <c r="H26" s="318"/>
      <c r="I26" s="316"/>
      <c r="J26" s="318">
        <f t="shared" si="4"/>
        <v>42</v>
      </c>
      <c r="K26" s="320">
        <f t="shared" si="4"/>
        <v>23</v>
      </c>
      <c r="L26" s="314">
        <v>2</v>
      </c>
      <c r="M26" s="316">
        <v>0</v>
      </c>
      <c r="N26" s="314">
        <v>1</v>
      </c>
      <c r="O26" s="316">
        <v>0</v>
      </c>
    </row>
    <row r="27" spans="1:15" ht="15.75">
      <c r="A27" s="309"/>
      <c r="B27" s="13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</row>
    <row r="28" spans="1:15" ht="15.75">
      <c r="A28" s="309" t="s">
        <v>64</v>
      </c>
      <c r="B28" s="255" t="s">
        <v>177</v>
      </c>
      <c r="C28" s="252" t="s">
        <v>245</v>
      </c>
      <c r="D28" s="310">
        <v>11</v>
      </c>
      <c r="E28" s="312">
        <v>21</v>
      </c>
      <c r="F28" s="310">
        <v>15</v>
      </c>
      <c r="G28" s="312">
        <v>21</v>
      </c>
      <c r="H28" s="318"/>
      <c r="I28" s="316"/>
      <c r="J28" s="318">
        <f>D28+F28+H28</f>
        <v>26</v>
      </c>
      <c r="K28" s="320">
        <f>E28+G28+I28</f>
        <v>42</v>
      </c>
      <c r="L28" s="314">
        <v>0</v>
      </c>
      <c r="M28" s="316">
        <v>2</v>
      </c>
      <c r="N28" s="314">
        <v>0</v>
      </c>
      <c r="O28" s="316">
        <v>1</v>
      </c>
    </row>
    <row r="29" spans="1:15" ht="15.75">
      <c r="A29" s="309"/>
      <c r="B29" s="13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</row>
    <row r="30" spans="1:15" ht="15.75">
      <c r="A30" s="309" t="s">
        <v>10</v>
      </c>
      <c r="B30" s="255" t="s">
        <v>241</v>
      </c>
      <c r="C30" s="252" t="s">
        <v>243</v>
      </c>
      <c r="D30" s="310">
        <v>21</v>
      </c>
      <c r="E30" s="312">
        <v>16</v>
      </c>
      <c r="F30" s="310">
        <v>21</v>
      </c>
      <c r="G30" s="312">
        <v>14</v>
      </c>
      <c r="H30" s="318"/>
      <c r="I30" s="316"/>
      <c r="J30" s="318">
        <f>D30+F30+H30</f>
        <v>42</v>
      </c>
      <c r="K30" s="320">
        <f>E30+G30+I30</f>
        <v>30</v>
      </c>
      <c r="L30" s="314">
        <v>2</v>
      </c>
      <c r="M30" s="316">
        <v>0</v>
      </c>
      <c r="N30" s="314">
        <v>1</v>
      </c>
      <c r="O30" s="316">
        <v>0</v>
      </c>
    </row>
    <row r="31" spans="1:15" ht="16.5" thickBot="1">
      <c r="A31" s="309"/>
      <c r="B31" s="256" t="s">
        <v>177</v>
      </c>
      <c r="C31" s="253" t="s">
        <v>82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</row>
    <row r="32" spans="1:15" ht="19.5" thickBot="1">
      <c r="A32" s="24" t="s">
        <v>11</v>
      </c>
      <c r="B32" s="326" t="s">
        <v>42</v>
      </c>
      <c r="C32" s="326"/>
      <c r="D32" s="326"/>
      <c r="E32" s="326"/>
      <c r="F32" s="326"/>
      <c r="G32" s="327"/>
      <c r="H32" s="328"/>
      <c r="I32" s="328"/>
      <c r="J32" s="25">
        <f aca="true" t="shared" si="5" ref="J32:O32">SUM(J24:J31)</f>
        <v>172</v>
      </c>
      <c r="K32" s="30">
        <f t="shared" si="5"/>
        <v>150</v>
      </c>
      <c r="L32" s="26">
        <f t="shared" si="5"/>
        <v>6</v>
      </c>
      <c r="M32" s="27">
        <f t="shared" si="5"/>
        <v>4</v>
      </c>
      <c r="N32" s="69">
        <f t="shared" si="5"/>
        <v>3</v>
      </c>
      <c r="O32" s="70">
        <f t="shared" si="5"/>
        <v>2</v>
      </c>
    </row>
    <row r="33" spans="1:11" ht="16.5" thickBot="1">
      <c r="A33" s="31"/>
      <c r="B33" s="32"/>
      <c r="C33" s="326" t="s">
        <v>209</v>
      </c>
      <c r="D33" s="326"/>
      <c r="E33" s="326"/>
      <c r="F33" s="326"/>
      <c r="G33" s="326"/>
      <c r="H33" s="327"/>
      <c r="I33" s="31"/>
      <c r="J33" s="31"/>
      <c r="K33" s="31"/>
    </row>
    <row r="34" spans="1:15" ht="21" customHeight="1" thickBot="1">
      <c r="A34" s="65" t="s">
        <v>207</v>
      </c>
      <c r="B34" s="155" t="s">
        <v>38</v>
      </c>
      <c r="C34" s="155" t="s">
        <v>32</v>
      </c>
      <c r="D34" s="331" t="s">
        <v>1</v>
      </c>
      <c r="E34" s="332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147" t="s">
        <v>5</v>
      </c>
      <c r="O34" s="34"/>
    </row>
    <row r="35" spans="1:15" ht="15.75">
      <c r="A35" s="4" t="s">
        <v>65</v>
      </c>
      <c r="B35" s="254" t="s">
        <v>246</v>
      </c>
      <c r="C35" s="251" t="s">
        <v>252</v>
      </c>
      <c r="D35" s="7">
        <v>21</v>
      </c>
      <c r="E35" s="8">
        <v>7</v>
      </c>
      <c r="F35" s="7">
        <v>21</v>
      </c>
      <c r="G35" s="8">
        <v>3</v>
      </c>
      <c r="H35" s="10"/>
      <c r="I35" s="9"/>
      <c r="J35" s="10">
        <f aca="true" t="shared" si="6" ref="J35:K37">D35+F35+H35</f>
        <v>42</v>
      </c>
      <c r="K35" s="11">
        <f t="shared" si="6"/>
        <v>10</v>
      </c>
      <c r="L35" s="12">
        <v>2</v>
      </c>
      <c r="M35" s="9">
        <v>0</v>
      </c>
      <c r="N35" s="12">
        <v>1</v>
      </c>
      <c r="O35" s="37">
        <v>0</v>
      </c>
    </row>
    <row r="36" spans="1:18" ht="18.75">
      <c r="A36" s="149" t="s">
        <v>66</v>
      </c>
      <c r="B36" s="255" t="s">
        <v>247</v>
      </c>
      <c r="C36" s="252" t="s">
        <v>253</v>
      </c>
      <c r="D36" s="15">
        <v>11</v>
      </c>
      <c r="E36" s="16">
        <v>21</v>
      </c>
      <c r="F36" s="15">
        <v>11</v>
      </c>
      <c r="G36" s="16">
        <v>21</v>
      </c>
      <c r="H36" s="18"/>
      <c r="I36" s="17"/>
      <c r="J36" s="18">
        <f t="shared" si="6"/>
        <v>22</v>
      </c>
      <c r="K36" s="19">
        <f t="shared" si="6"/>
        <v>42</v>
      </c>
      <c r="L36" s="20">
        <v>0</v>
      </c>
      <c r="M36" s="17">
        <v>2</v>
      </c>
      <c r="N36" s="20">
        <v>0</v>
      </c>
      <c r="O36" s="17">
        <v>1</v>
      </c>
      <c r="Q36" s="33"/>
      <c r="R36" s="28"/>
    </row>
    <row r="37" spans="1:15" ht="15.75">
      <c r="A37" s="309" t="s">
        <v>67</v>
      </c>
      <c r="B37" s="255" t="s">
        <v>236</v>
      </c>
      <c r="C37" s="252" t="s">
        <v>254</v>
      </c>
      <c r="D37" s="310">
        <v>0</v>
      </c>
      <c r="E37" s="312">
        <v>21</v>
      </c>
      <c r="F37" s="310">
        <v>0</v>
      </c>
      <c r="G37" s="312">
        <v>21</v>
      </c>
      <c r="H37" s="318"/>
      <c r="I37" s="316"/>
      <c r="J37" s="318">
        <f t="shared" si="6"/>
        <v>0</v>
      </c>
      <c r="K37" s="320">
        <f t="shared" si="6"/>
        <v>42</v>
      </c>
      <c r="L37" s="314">
        <v>0</v>
      </c>
      <c r="M37" s="316">
        <v>2</v>
      </c>
      <c r="N37" s="314">
        <v>0</v>
      </c>
      <c r="O37" s="316">
        <v>1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255" t="s">
        <v>248</v>
      </c>
      <c r="C39" s="252" t="s">
        <v>255</v>
      </c>
      <c r="D39" s="310">
        <v>4</v>
      </c>
      <c r="E39" s="312">
        <v>21</v>
      </c>
      <c r="F39" s="310">
        <v>4</v>
      </c>
      <c r="G39" s="312">
        <v>21</v>
      </c>
      <c r="H39" s="318"/>
      <c r="I39" s="316"/>
      <c r="J39" s="318">
        <f>D39+F39+H39</f>
        <v>8</v>
      </c>
      <c r="K39" s="320">
        <f>E39+G39+I39</f>
        <v>42</v>
      </c>
      <c r="L39" s="314">
        <v>0</v>
      </c>
      <c r="M39" s="316">
        <v>2</v>
      </c>
      <c r="N39" s="314">
        <v>0</v>
      </c>
      <c r="O39" s="316">
        <v>1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255" t="s">
        <v>246</v>
      </c>
      <c r="C41" s="252" t="s">
        <v>252</v>
      </c>
      <c r="D41" s="310">
        <v>21</v>
      </c>
      <c r="E41" s="312">
        <v>18</v>
      </c>
      <c r="F41" s="310">
        <v>21</v>
      </c>
      <c r="G41" s="312">
        <v>16</v>
      </c>
      <c r="H41" s="318"/>
      <c r="I41" s="316"/>
      <c r="J41" s="318">
        <f>D41+F41+H41</f>
        <v>42</v>
      </c>
      <c r="K41" s="320">
        <f>E41+G41+I41</f>
        <v>34</v>
      </c>
      <c r="L41" s="314">
        <v>2</v>
      </c>
      <c r="M41" s="316">
        <v>0</v>
      </c>
      <c r="N41" s="314">
        <v>1</v>
      </c>
      <c r="O41" s="316">
        <v>0</v>
      </c>
    </row>
    <row r="42" spans="1:15" ht="16.5" thickBot="1">
      <c r="A42" s="309"/>
      <c r="B42" s="256" t="s">
        <v>247</v>
      </c>
      <c r="C42" s="253" t="s">
        <v>253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">
        <v>147</v>
      </c>
      <c r="C43" s="326"/>
      <c r="D43" s="326"/>
      <c r="E43" s="326"/>
      <c r="F43" s="326"/>
      <c r="G43" s="327"/>
      <c r="H43" s="328"/>
      <c r="I43" s="328"/>
      <c r="J43" s="25">
        <f aca="true" t="shared" si="7" ref="J43:O43">SUM(J35:J42)</f>
        <v>114</v>
      </c>
      <c r="K43" s="30">
        <f t="shared" si="7"/>
        <v>170</v>
      </c>
      <c r="L43" s="26">
        <f t="shared" si="7"/>
        <v>4</v>
      </c>
      <c r="M43" s="27">
        <f t="shared" si="7"/>
        <v>6</v>
      </c>
      <c r="N43" s="69">
        <f t="shared" si="7"/>
        <v>2</v>
      </c>
      <c r="O43" s="70">
        <f t="shared" si="7"/>
        <v>3</v>
      </c>
    </row>
    <row r="44" spans="3:8" ht="16.5" thickBot="1">
      <c r="C44" s="326" t="s">
        <v>209</v>
      </c>
      <c r="D44" s="326"/>
      <c r="E44" s="326"/>
      <c r="F44" s="326"/>
      <c r="G44" s="326"/>
      <c r="H44" s="327"/>
    </row>
    <row r="45" spans="1:15" ht="18" customHeight="1" thickBot="1">
      <c r="A45" s="40"/>
      <c r="B45" s="148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147" t="s">
        <v>5</v>
      </c>
      <c r="O45" s="34"/>
    </row>
    <row r="46" spans="1:15" ht="15.75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8" ref="J46:K48">D46+F46+H46</f>
        <v>0</v>
      </c>
      <c r="K46" s="11">
        <f t="shared" si="8"/>
        <v>0</v>
      </c>
      <c r="L46" s="12"/>
      <c r="M46" s="9"/>
      <c r="N46" s="12"/>
      <c r="O46" s="37"/>
    </row>
    <row r="47" spans="1:15" ht="15.75">
      <c r="A47" s="149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8"/>
        <v>0</v>
      </c>
      <c r="K47" s="19">
        <f t="shared" si="8"/>
        <v>0</v>
      </c>
      <c r="L47" s="20"/>
      <c r="M47" s="17"/>
      <c r="N47" s="20"/>
      <c r="O47" s="17"/>
    </row>
    <row r="48" spans="1:15" ht="15.75">
      <c r="A48" s="309" t="s">
        <v>67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8"/>
        <v>0</v>
      </c>
      <c r="K48" s="320">
        <f t="shared" si="8"/>
        <v>0</v>
      </c>
      <c r="L48" s="314"/>
      <c r="M48" s="316"/>
      <c r="N48" s="314"/>
      <c r="O48" s="316"/>
    </row>
    <row r="49" spans="1:15" ht="15.75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>
      <c r="A50" s="309" t="s">
        <v>64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4">
    <mergeCell ref="O52:O53"/>
    <mergeCell ref="B54:G54"/>
    <mergeCell ref="H54:I54"/>
    <mergeCell ref="C11:H11"/>
    <mergeCell ref="C22:H22"/>
    <mergeCell ref="C33:H33"/>
    <mergeCell ref="C44:H44"/>
    <mergeCell ref="I52:I53"/>
    <mergeCell ref="J52:J53"/>
    <mergeCell ref="K52:K53"/>
    <mergeCell ref="L52:L53"/>
    <mergeCell ref="M52:M53"/>
    <mergeCell ref="N52:N53"/>
    <mergeCell ref="L50:L51"/>
    <mergeCell ref="M50:M51"/>
    <mergeCell ref="N50:N51"/>
    <mergeCell ref="O50:O51"/>
    <mergeCell ref="E48:E49"/>
    <mergeCell ref="F48:F49"/>
    <mergeCell ref="G48:G49"/>
    <mergeCell ref="H48:H49"/>
    <mergeCell ref="O41:O42"/>
    <mergeCell ref="B43:G43"/>
    <mergeCell ref="H43:I43"/>
    <mergeCell ref="A52:A53"/>
    <mergeCell ref="D52:D53"/>
    <mergeCell ref="E52:E53"/>
    <mergeCell ref="F52:F53"/>
    <mergeCell ref="G52:G53"/>
    <mergeCell ref="H52:H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49"/>
    <mergeCell ref="D48:D49"/>
    <mergeCell ref="D45:E45"/>
    <mergeCell ref="F45:G45"/>
    <mergeCell ref="H45:I45"/>
    <mergeCell ref="J45:K45"/>
    <mergeCell ref="L45:M45"/>
    <mergeCell ref="I41:I42"/>
    <mergeCell ref="J41:J42"/>
    <mergeCell ref="K41:K42"/>
    <mergeCell ref="L41:L42"/>
    <mergeCell ref="M41:M42"/>
    <mergeCell ref="N41:N42"/>
    <mergeCell ref="L39:L40"/>
    <mergeCell ref="M39:M40"/>
    <mergeCell ref="N39:N40"/>
    <mergeCell ref="O39:O40"/>
    <mergeCell ref="A41:A42"/>
    <mergeCell ref="D41:D42"/>
    <mergeCell ref="E41:E42"/>
    <mergeCell ref="F41:F42"/>
    <mergeCell ref="G41:G42"/>
    <mergeCell ref="H41:H42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</mergeCells>
  <printOptions/>
  <pageMargins left="0.37" right="0.21" top="0.54" bottom="0.787401575" header="0.3" footer="0.3"/>
  <pageSetup fitToHeight="1" fitToWidth="1"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25">
      <selection activeCell="B14" sqref="B14"/>
    </sheetView>
  </sheetViews>
  <sheetFormatPr defaultColWidth="8.8515625" defaultRowHeight="15"/>
  <cols>
    <col min="1" max="1" width="16.42187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5" t="s">
        <v>210</v>
      </c>
      <c r="B1" s="148" t="s">
        <v>146</v>
      </c>
      <c r="C1" s="2" t="s">
        <v>36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147" t="s">
        <v>5</v>
      </c>
      <c r="O1" s="34"/>
    </row>
    <row r="2" spans="1:15" ht="15.75">
      <c r="A2" s="4" t="s">
        <v>65</v>
      </c>
      <c r="B2" s="254" t="s">
        <v>237</v>
      </c>
      <c r="C2" s="251" t="s">
        <v>234</v>
      </c>
      <c r="D2" s="7">
        <v>15</v>
      </c>
      <c r="E2" s="8">
        <v>21</v>
      </c>
      <c r="F2" s="7">
        <v>10</v>
      </c>
      <c r="G2" s="8">
        <v>21</v>
      </c>
      <c r="H2" s="10"/>
      <c r="I2" s="9"/>
      <c r="J2" s="10">
        <f aca="true" t="shared" si="0" ref="J2:K4">D2+F2+H2</f>
        <v>25</v>
      </c>
      <c r="K2" s="11">
        <f t="shared" si="0"/>
        <v>42</v>
      </c>
      <c r="L2" s="12">
        <v>0</v>
      </c>
      <c r="M2" s="9">
        <v>2</v>
      </c>
      <c r="N2" s="12">
        <v>0</v>
      </c>
      <c r="O2" s="37">
        <v>1</v>
      </c>
    </row>
    <row r="3" spans="1:15" ht="15.75">
      <c r="A3" s="149" t="s">
        <v>66</v>
      </c>
      <c r="B3" s="255" t="s">
        <v>238</v>
      </c>
      <c r="C3" s="252" t="s">
        <v>250</v>
      </c>
      <c r="D3" s="15">
        <v>19</v>
      </c>
      <c r="E3" s="16">
        <v>21</v>
      </c>
      <c r="F3" s="15">
        <v>10</v>
      </c>
      <c r="G3" s="16">
        <v>21</v>
      </c>
      <c r="H3" s="18"/>
      <c r="I3" s="17"/>
      <c r="J3" s="18">
        <f t="shared" si="0"/>
        <v>29</v>
      </c>
      <c r="K3" s="19">
        <f t="shared" si="0"/>
        <v>42</v>
      </c>
      <c r="L3" s="20">
        <v>0</v>
      </c>
      <c r="M3" s="17">
        <v>2</v>
      </c>
      <c r="N3" s="20">
        <v>0</v>
      </c>
      <c r="O3" s="17">
        <v>1</v>
      </c>
    </row>
    <row r="4" spans="1:15" ht="15.75">
      <c r="A4" s="309" t="s">
        <v>67</v>
      </c>
      <c r="B4" s="255" t="s">
        <v>240</v>
      </c>
      <c r="C4" s="252" t="s">
        <v>257</v>
      </c>
      <c r="D4" s="310">
        <v>16</v>
      </c>
      <c r="E4" s="312">
        <v>21</v>
      </c>
      <c r="F4" s="310">
        <v>13</v>
      </c>
      <c r="G4" s="312">
        <v>21</v>
      </c>
      <c r="H4" s="318"/>
      <c r="I4" s="316"/>
      <c r="J4" s="318">
        <f t="shared" si="0"/>
        <v>29</v>
      </c>
      <c r="K4" s="320">
        <f t="shared" si="0"/>
        <v>42</v>
      </c>
      <c r="L4" s="314">
        <v>0</v>
      </c>
      <c r="M4" s="316">
        <v>2</v>
      </c>
      <c r="N4" s="314">
        <v>0</v>
      </c>
      <c r="O4" s="316">
        <v>1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255" t="s">
        <v>239</v>
      </c>
      <c r="C6" s="252" t="s">
        <v>251</v>
      </c>
      <c r="D6" s="310">
        <v>21</v>
      </c>
      <c r="E6" s="312">
        <v>9</v>
      </c>
      <c r="F6" s="310">
        <v>21</v>
      </c>
      <c r="G6" s="312">
        <v>4</v>
      </c>
      <c r="H6" s="318"/>
      <c r="I6" s="316"/>
      <c r="J6" s="318">
        <f>D6+F6+H6</f>
        <v>42</v>
      </c>
      <c r="K6" s="320">
        <f>E6+G6+I6</f>
        <v>13</v>
      </c>
      <c r="L6" s="314">
        <v>2</v>
      </c>
      <c r="M6" s="316">
        <v>0</v>
      </c>
      <c r="N6" s="314">
        <v>1</v>
      </c>
      <c r="O6" s="316">
        <v>0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255" t="s">
        <v>237</v>
      </c>
      <c r="C8" s="252" t="s">
        <v>234</v>
      </c>
      <c r="D8" s="310">
        <v>20</v>
      </c>
      <c r="E8" s="312">
        <v>22</v>
      </c>
      <c r="F8" s="310">
        <v>18</v>
      </c>
      <c r="G8" s="312">
        <v>21</v>
      </c>
      <c r="H8" s="318"/>
      <c r="I8" s="316"/>
      <c r="J8" s="318">
        <f>D8+F8+H8</f>
        <v>38</v>
      </c>
      <c r="K8" s="320">
        <f>E8+G8+I8</f>
        <v>43</v>
      </c>
      <c r="L8" s="314">
        <v>0</v>
      </c>
      <c r="M8" s="316">
        <v>2</v>
      </c>
      <c r="N8" s="314">
        <v>0</v>
      </c>
      <c r="O8" s="316">
        <v>1</v>
      </c>
    </row>
    <row r="9" spans="1:15" ht="16.5" thickBot="1">
      <c r="A9" s="309"/>
      <c r="B9" s="256" t="s">
        <v>239</v>
      </c>
      <c r="C9" s="253" t="s">
        <v>250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">
        <v>36</v>
      </c>
      <c r="C10" s="326"/>
      <c r="D10" s="326"/>
      <c r="E10" s="326"/>
      <c r="F10" s="326"/>
      <c r="G10" s="327"/>
      <c r="H10" s="328"/>
      <c r="I10" s="328"/>
      <c r="J10" s="25">
        <f aca="true" t="shared" si="1" ref="J10:O10">SUM(J2:J9)</f>
        <v>163</v>
      </c>
      <c r="K10" s="30">
        <f t="shared" si="1"/>
        <v>182</v>
      </c>
      <c r="L10" s="26">
        <f t="shared" si="1"/>
        <v>2</v>
      </c>
      <c r="M10" s="27">
        <f t="shared" si="1"/>
        <v>8</v>
      </c>
      <c r="N10" s="69">
        <f t="shared" si="1"/>
        <v>1</v>
      </c>
      <c r="O10" s="70">
        <f t="shared" si="1"/>
        <v>4</v>
      </c>
    </row>
    <row r="11" spans="2:8" ht="16.5" thickBot="1">
      <c r="B11" s="28"/>
      <c r="C11" s="326" t="s">
        <v>208</v>
      </c>
      <c r="D11" s="326"/>
      <c r="E11" s="326"/>
      <c r="F11" s="326"/>
      <c r="G11" s="326"/>
      <c r="H11" s="327"/>
    </row>
    <row r="12" spans="1:15" ht="21" customHeight="1" thickBot="1">
      <c r="A12" s="65" t="s">
        <v>210</v>
      </c>
      <c r="B12" s="2" t="s">
        <v>35</v>
      </c>
      <c r="C12" s="148" t="s">
        <v>31</v>
      </c>
      <c r="D12" s="303" t="s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147" t="s">
        <v>5</v>
      </c>
      <c r="O12" s="34"/>
    </row>
    <row r="13" spans="1:15" ht="15.75">
      <c r="A13" s="4" t="s">
        <v>65</v>
      </c>
      <c r="B13" s="254" t="s">
        <v>172</v>
      </c>
      <c r="C13" s="251" t="s">
        <v>249</v>
      </c>
      <c r="D13" s="7">
        <v>21</v>
      </c>
      <c r="E13" s="8">
        <v>7</v>
      </c>
      <c r="F13" s="7">
        <v>21</v>
      </c>
      <c r="G13" s="8">
        <v>6</v>
      </c>
      <c r="H13" s="10"/>
      <c r="I13" s="9"/>
      <c r="J13" s="10">
        <f aca="true" t="shared" si="2" ref="J13:K15">D13+F13+H13</f>
        <v>42</v>
      </c>
      <c r="K13" s="11">
        <f t="shared" si="2"/>
        <v>13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149" t="s">
        <v>66</v>
      </c>
      <c r="B14" s="255" t="s">
        <v>232</v>
      </c>
      <c r="C14" s="252" t="s">
        <v>229</v>
      </c>
      <c r="D14" s="15">
        <v>21</v>
      </c>
      <c r="E14" s="16">
        <v>10</v>
      </c>
      <c r="F14" s="15">
        <v>21</v>
      </c>
      <c r="G14" s="16">
        <v>9</v>
      </c>
      <c r="H14" s="18"/>
      <c r="I14" s="17"/>
      <c r="J14" s="18">
        <f t="shared" si="2"/>
        <v>42</v>
      </c>
      <c r="K14" s="19">
        <f t="shared" si="2"/>
        <v>19</v>
      </c>
      <c r="L14" s="20">
        <v>2</v>
      </c>
      <c r="M14" s="17">
        <v>0</v>
      </c>
      <c r="N14" s="20">
        <v>1</v>
      </c>
      <c r="O14" s="17">
        <v>0</v>
      </c>
    </row>
    <row r="15" spans="1:15" ht="15.75">
      <c r="A15" s="309" t="s">
        <v>67</v>
      </c>
      <c r="B15" s="255" t="s">
        <v>178</v>
      </c>
      <c r="C15" s="252" t="s">
        <v>230</v>
      </c>
      <c r="D15" s="310">
        <v>21</v>
      </c>
      <c r="E15" s="312">
        <v>15</v>
      </c>
      <c r="F15" s="310">
        <v>21</v>
      </c>
      <c r="G15" s="312">
        <v>14</v>
      </c>
      <c r="H15" s="318"/>
      <c r="I15" s="316"/>
      <c r="J15" s="318">
        <f t="shared" si="2"/>
        <v>42</v>
      </c>
      <c r="K15" s="320">
        <f t="shared" si="2"/>
        <v>29</v>
      </c>
      <c r="L15" s="314">
        <v>2</v>
      </c>
      <c r="M15" s="316">
        <v>0</v>
      </c>
      <c r="N15" s="314">
        <v>1</v>
      </c>
      <c r="O15" s="316">
        <v>0</v>
      </c>
    </row>
    <row r="16" spans="1:15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</row>
    <row r="17" spans="1:15" ht="15.75">
      <c r="A17" s="309" t="s">
        <v>64</v>
      </c>
      <c r="B17" s="255" t="s">
        <v>233</v>
      </c>
      <c r="C17" s="252" t="s">
        <v>256</v>
      </c>
      <c r="D17" s="310">
        <v>21</v>
      </c>
      <c r="E17" s="312">
        <v>12</v>
      </c>
      <c r="F17" s="310">
        <v>21</v>
      </c>
      <c r="G17" s="312">
        <v>4</v>
      </c>
      <c r="H17" s="318"/>
      <c r="I17" s="316"/>
      <c r="J17" s="318">
        <f>D17+F17+H17</f>
        <v>42</v>
      </c>
      <c r="K17" s="320">
        <f>E17+G17+I17</f>
        <v>16</v>
      </c>
      <c r="L17" s="314">
        <v>2</v>
      </c>
      <c r="M17" s="316">
        <v>0</v>
      </c>
      <c r="N17" s="314">
        <v>1</v>
      </c>
      <c r="O17" s="316">
        <v>0</v>
      </c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255" t="s">
        <v>172</v>
      </c>
      <c r="C19" s="252" t="s">
        <v>249</v>
      </c>
      <c r="D19" s="310">
        <v>21</v>
      </c>
      <c r="E19" s="312">
        <v>15</v>
      </c>
      <c r="F19" s="310">
        <v>21</v>
      </c>
      <c r="G19" s="312">
        <v>11</v>
      </c>
      <c r="H19" s="318"/>
      <c r="I19" s="316"/>
      <c r="J19" s="318">
        <f>D19+F19+H19</f>
        <v>42</v>
      </c>
      <c r="K19" s="320">
        <f>E19+G19+I19</f>
        <v>26</v>
      </c>
      <c r="L19" s="314">
        <v>2</v>
      </c>
      <c r="M19" s="316">
        <v>0</v>
      </c>
      <c r="N19" s="314">
        <v>1</v>
      </c>
      <c r="O19" s="316">
        <v>0</v>
      </c>
    </row>
    <row r="20" spans="1:15" ht="16.5" thickBot="1">
      <c r="A20" s="309"/>
      <c r="B20" s="256" t="s">
        <v>232</v>
      </c>
      <c r="C20" s="253" t="s">
        <v>256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</row>
    <row r="21" spans="1:15" ht="19.5" thickBot="1">
      <c r="A21" s="24" t="s">
        <v>11</v>
      </c>
      <c r="B21" s="326" t="s">
        <v>35</v>
      </c>
      <c r="C21" s="326"/>
      <c r="D21" s="326"/>
      <c r="E21" s="326"/>
      <c r="F21" s="326"/>
      <c r="G21" s="327"/>
      <c r="H21" s="328"/>
      <c r="I21" s="328"/>
      <c r="J21" s="25">
        <f>SUM(J13:J20)</f>
        <v>210</v>
      </c>
      <c r="K21" s="30">
        <f>SUM(K13:K20)</f>
        <v>103</v>
      </c>
      <c r="L21" s="26">
        <f>SUM(L13:L20)</f>
        <v>10</v>
      </c>
      <c r="M21" s="34">
        <f>SUM(M13:M20)</f>
        <v>0</v>
      </c>
      <c r="N21" s="69">
        <f>SUM(N13:N20)</f>
        <v>5</v>
      </c>
      <c r="O21" s="30">
        <f>SUM(O13:O20)</f>
        <v>0</v>
      </c>
    </row>
    <row r="22" spans="2:8" ht="16.5" thickBot="1">
      <c r="B22" s="28"/>
      <c r="C22" s="326" t="s">
        <v>208</v>
      </c>
      <c r="D22" s="326"/>
      <c r="E22" s="326"/>
      <c r="F22" s="326"/>
      <c r="G22" s="326"/>
      <c r="H22" s="327"/>
    </row>
    <row r="23" spans="1:15" ht="21" customHeight="1" thickBot="1">
      <c r="A23" s="65" t="s">
        <v>210</v>
      </c>
      <c r="B23" s="2" t="s">
        <v>32</v>
      </c>
      <c r="C23" s="148" t="s">
        <v>42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147" t="s">
        <v>5</v>
      </c>
      <c r="O23" s="34"/>
    </row>
    <row r="24" spans="1:15" ht="15.75">
      <c r="A24" s="4" t="s">
        <v>65</v>
      </c>
      <c r="B24" s="254" t="s">
        <v>252</v>
      </c>
      <c r="C24" s="251" t="s">
        <v>259</v>
      </c>
      <c r="D24" s="7">
        <v>5</v>
      </c>
      <c r="E24" s="8">
        <v>21</v>
      </c>
      <c r="F24" s="7">
        <v>9</v>
      </c>
      <c r="G24" s="8">
        <v>21</v>
      </c>
      <c r="H24" s="10"/>
      <c r="I24" s="9"/>
      <c r="J24" s="10">
        <f aca="true" t="shared" si="3" ref="J24:K26">D24+F24+H24</f>
        <v>14</v>
      </c>
      <c r="K24" s="11">
        <f t="shared" si="3"/>
        <v>42</v>
      </c>
      <c r="L24" s="12">
        <v>0</v>
      </c>
      <c r="M24" s="9">
        <v>2</v>
      </c>
      <c r="N24" s="12">
        <v>0</v>
      </c>
      <c r="O24" s="37">
        <v>1</v>
      </c>
    </row>
    <row r="25" spans="1:15" ht="15.75">
      <c r="A25" s="149" t="s">
        <v>66</v>
      </c>
      <c r="B25" s="255" t="s">
        <v>253</v>
      </c>
      <c r="C25" s="252" t="s">
        <v>72</v>
      </c>
      <c r="D25" s="15">
        <v>21</v>
      </c>
      <c r="E25" s="16">
        <v>9</v>
      </c>
      <c r="F25" s="15">
        <v>21</v>
      </c>
      <c r="G25" s="16">
        <v>3</v>
      </c>
      <c r="H25" s="18"/>
      <c r="I25" s="17"/>
      <c r="J25" s="18">
        <f t="shared" si="3"/>
        <v>42</v>
      </c>
      <c r="K25" s="19">
        <f t="shared" si="3"/>
        <v>12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309" t="s">
        <v>67</v>
      </c>
      <c r="B26" s="255" t="s">
        <v>254</v>
      </c>
      <c r="C26" s="252" t="s">
        <v>242</v>
      </c>
      <c r="D26" s="310">
        <v>4</v>
      </c>
      <c r="E26" s="312">
        <v>21</v>
      </c>
      <c r="F26" s="310">
        <v>3</v>
      </c>
      <c r="G26" s="312">
        <v>21</v>
      </c>
      <c r="H26" s="318"/>
      <c r="I26" s="316"/>
      <c r="J26" s="318">
        <f t="shared" si="3"/>
        <v>7</v>
      </c>
      <c r="K26" s="320">
        <f t="shared" si="3"/>
        <v>42</v>
      </c>
      <c r="L26" s="314">
        <v>0</v>
      </c>
      <c r="M26" s="316">
        <v>2</v>
      </c>
      <c r="N26" s="314">
        <v>0</v>
      </c>
      <c r="O26" s="316">
        <v>1</v>
      </c>
    </row>
    <row r="27" spans="1:15" ht="15.75">
      <c r="A27" s="309"/>
      <c r="B27" s="13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</row>
    <row r="28" spans="1:15" ht="15.75">
      <c r="A28" s="309" t="s">
        <v>64</v>
      </c>
      <c r="B28" s="255" t="s">
        <v>255</v>
      </c>
      <c r="C28" s="252" t="s">
        <v>177</v>
      </c>
      <c r="D28" s="310">
        <v>21</v>
      </c>
      <c r="E28" s="312">
        <v>12</v>
      </c>
      <c r="F28" s="310">
        <v>21</v>
      </c>
      <c r="G28" s="312">
        <v>9</v>
      </c>
      <c r="H28" s="318"/>
      <c r="I28" s="316"/>
      <c r="J28" s="318">
        <f>D28+F28+H28</f>
        <v>42</v>
      </c>
      <c r="K28" s="320">
        <f>E28+G28+I28</f>
        <v>21</v>
      </c>
      <c r="L28" s="314">
        <v>2</v>
      </c>
      <c r="M28" s="316">
        <v>0</v>
      </c>
      <c r="N28" s="314">
        <v>1</v>
      </c>
      <c r="O28" s="316">
        <v>0</v>
      </c>
    </row>
    <row r="29" spans="1:15" ht="15.75">
      <c r="A29" s="309"/>
      <c r="B29" s="13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</row>
    <row r="30" spans="1:15" ht="15.75">
      <c r="A30" s="309" t="s">
        <v>10</v>
      </c>
      <c r="B30" s="255" t="s">
        <v>252</v>
      </c>
      <c r="C30" s="252" t="s">
        <v>259</v>
      </c>
      <c r="D30" s="310">
        <v>13</v>
      </c>
      <c r="E30" s="312">
        <v>21</v>
      </c>
      <c r="F30" s="310">
        <v>10</v>
      </c>
      <c r="G30" s="312">
        <v>21</v>
      </c>
      <c r="H30" s="318"/>
      <c r="I30" s="316"/>
      <c r="J30" s="318">
        <f>D30+F30+H30</f>
        <v>23</v>
      </c>
      <c r="K30" s="320">
        <f>E30+G30+I30</f>
        <v>42</v>
      </c>
      <c r="L30" s="314">
        <v>0</v>
      </c>
      <c r="M30" s="316">
        <v>2</v>
      </c>
      <c r="N30" s="314">
        <v>0</v>
      </c>
      <c r="O30" s="316">
        <v>1</v>
      </c>
    </row>
    <row r="31" spans="1:15" ht="16.5" thickBot="1">
      <c r="A31" s="309"/>
      <c r="B31" s="256" t="s">
        <v>255</v>
      </c>
      <c r="C31" s="253" t="s">
        <v>177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</row>
    <row r="32" spans="1:15" ht="19.5" thickBot="1">
      <c r="A32" s="24" t="s">
        <v>11</v>
      </c>
      <c r="B32" s="326" t="s">
        <v>42</v>
      </c>
      <c r="C32" s="326"/>
      <c r="D32" s="326"/>
      <c r="E32" s="326"/>
      <c r="F32" s="326"/>
      <c r="G32" s="327"/>
      <c r="H32" s="328"/>
      <c r="I32" s="328"/>
      <c r="J32" s="25">
        <f>SUM(J24:J31)</f>
        <v>128</v>
      </c>
      <c r="K32" s="30">
        <f>SUM(K24:K31)</f>
        <v>159</v>
      </c>
      <c r="L32" s="26">
        <f>SUM(L24:L31)</f>
        <v>4</v>
      </c>
      <c r="M32" s="26">
        <f>SUM(M24:M31)</f>
        <v>6</v>
      </c>
      <c r="N32" s="69">
        <f>SUM(N24:N31)</f>
        <v>2</v>
      </c>
      <c r="O32" s="30">
        <f>SUM(O24:O31)</f>
        <v>3</v>
      </c>
    </row>
    <row r="33" spans="1:11" ht="16.5" thickBot="1">
      <c r="A33" s="31"/>
      <c r="B33" s="32"/>
      <c r="C33" s="326" t="s">
        <v>209</v>
      </c>
      <c r="D33" s="326"/>
      <c r="E33" s="326"/>
      <c r="F33" s="326"/>
      <c r="G33" s="326"/>
      <c r="H33" s="327"/>
      <c r="I33" s="31"/>
      <c r="J33" s="31"/>
      <c r="K33" s="31"/>
    </row>
    <row r="34" spans="1:15" ht="21" customHeight="1" thickBot="1">
      <c r="A34" s="65" t="s">
        <v>210</v>
      </c>
      <c r="B34" s="156" t="s">
        <v>37</v>
      </c>
      <c r="C34" s="155" t="s">
        <v>38</v>
      </c>
      <c r="D34" s="331" t="s">
        <v>1</v>
      </c>
      <c r="E34" s="332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147" t="s">
        <v>5</v>
      </c>
      <c r="O34" s="34"/>
    </row>
    <row r="35" spans="1:15" ht="15.75">
      <c r="A35" s="4" t="s">
        <v>65</v>
      </c>
      <c r="B35" s="254" t="s">
        <v>243</v>
      </c>
      <c r="C35" s="251" t="s">
        <v>246</v>
      </c>
      <c r="D35" s="7">
        <v>12</v>
      </c>
      <c r="E35" s="8">
        <v>21</v>
      </c>
      <c r="F35" s="7">
        <v>9</v>
      </c>
      <c r="G35" s="8">
        <v>21</v>
      </c>
      <c r="H35" s="10"/>
      <c r="I35" s="9"/>
      <c r="J35" s="10">
        <f aca="true" t="shared" si="4" ref="J35:K37">D35+F35+H35</f>
        <v>21</v>
      </c>
      <c r="K35" s="11">
        <f t="shared" si="4"/>
        <v>42</v>
      </c>
      <c r="L35" s="12">
        <v>0</v>
      </c>
      <c r="M35" s="9">
        <v>2</v>
      </c>
      <c r="N35" s="12">
        <v>0</v>
      </c>
      <c r="O35" s="37">
        <v>1</v>
      </c>
    </row>
    <row r="36" spans="1:18" ht="18.75">
      <c r="A36" s="149" t="s">
        <v>66</v>
      </c>
      <c r="B36" s="255" t="s">
        <v>82</v>
      </c>
      <c r="C36" s="252" t="s">
        <v>247</v>
      </c>
      <c r="D36" s="15">
        <v>20</v>
      </c>
      <c r="E36" s="16">
        <v>22</v>
      </c>
      <c r="F36" s="15">
        <v>15</v>
      </c>
      <c r="G36" s="16">
        <v>21</v>
      </c>
      <c r="H36" s="18"/>
      <c r="I36" s="17"/>
      <c r="J36" s="18">
        <f t="shared" si="4"/>
        <v>35</v>
      </c>
      <c r="K36" s="19">
        <f t="shared" si="4"/>
        <v>43</v>
      </c>
      <c r="L36" s="20">
        <v>0</v>
      </c>
      <c r="M36" s="17">
        <v>2</v>
      </c>
      <c r="N36" s="20">
        <v>0</v>
      </c>
      <c r="O36" s="17">
        <v>1</v>
      </c>
      <c r="Q36" s="33"/>
      <c r="R36" s="28"/>
    </row>
    <row r="37" spans="1:15" ht="15.75">
      <c r="A37" s="309" t="s">
        <v>67</v>
      </c>
      <c r="B37" s="255" t="s">
        <v>258</v>
      </c>
      <c r="C37" s="252" t="s">
        <v>236</v>
      </c>
      <c r="D37" s="310">
        <v>21</v>
      </c>
      <c r="E37" s="312">
        <v>0</v>
      </c>
      <c r="F37" s="310">
        <v>21</v>
      </c>
      <c r="G37" s="312">
        <v>0</v>
      </c>
      <c r="H37" s="318"/>
      <c r="I37" s="316"/>
      <c r="J37" s="318">
        <f t="shared" si="4"/>
        <v>42</v>
      </c>
      <c r="K37" s="320">
        <f t="shared" si="4"/>
        <v>0</v>
      </c>
      <c r="L37" s="314">
        <v>2</v>
      </c>
      <c r="M37" s="316">
        <v>0</v>
      </c>
      <c r="N37" s="314">
        <v>1</v>
      </c>
      <c r="O37" s="316">
        <v>0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255" t="s">
        <v>245</v>
      </c>
      <c r="C39" s="252" t="s">
        <v>248</v>
      </c>
      <c r="D39" s="310">
        <v>21</v>
      </c>
      <c r="E39" s="312">
        <v>4</v>
      </c>
      <c r="F39" s="310">
        <v>21</v>
      </c>
      <c r="G39" s="312">
        <v>2</v>
      </c>
      <c r="H39" s="318"/>
      <c r="I39" s="316"/>
      <c r="J39" s="318">
        <f>D39+F39+H39</f>
        <v>42</v>
      </c>
      <c r="K39" s="320">
        <f>E39+G39+I39</f>
        <v>6</v>
      </c>
      <c r="L39" s="314">
        <v>2</v>
      </c>
      <c r="M39" s="316">
        <v>0</v>
      </c>
      <c r="N39" s="314">
        <v>1</v>
      </c>
      <c r="O39" s="316">
        <v>0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255" t="s">
        <v>258</v>
      </c>
      <c r="C41" s="252" t="s">
        <v>246</v>
      </c>
      <c r="D41" s="310">
        <v>26</v>
      </c>
      <c r="E41" s="312">
        <v>28</v>
      </c>
      <c r="F41" s="310">
        <v>15</v>
      </c>
      <c r="G41" s="312">
        <v>21</v>
      </c>
      <c r="H41" s="318"/>
      <c r="I41" s="316"/>
      <c r="J41" s="318">
        <f>D41+F41+H41</f>
        <v>41</v>
      </c>
      <c r="K41" s="320">
        <f>E41+G41+I41</f>
        <v>49</v>
      </c>
      <c r="L41" s="314">
        <v>0</v>
      </c>
      <c r="M41" s="316">
        <v>2</v>
      </c>
      <c r="N41" s="314">
        <v>0</v>
      </c>
      <c r="O41" s="316">
        <v>1</v>
      </c>
    </row>
    <row r="42" spans="1:15" ht="16.5" thickBot="1">
      <c r="A42" s="309"/>
      <c r="B42" s="256" t="s">
        <v>245</v>
      </c>
      <c r="C42" s="253" t="s">
        <v>247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">
        <v>45</v>
      </c>
      <c r="C43" s="326"/>
      <c r="D43" s="326"/>
      <c r="E43" s="326"/>
      <c r="F43" s="326"/>
      <c r="G43" s="327"/>
      <c r="H43" s="328"/>
      <c r="I43" s="328"/>
      <c r="J43" s="25">
        <f aca="true" t="shared" si="5" ref="J43:O43">SUM(J35:J42)</f>
        <v>181</v>
      </c>
      <c r="K43" s="30">
        <f t="shared" si="5"/>
        <v>140</v>
      </c>
      <c r="L43" s="26">
        <f t="shared" si="5"/>
        <v>4</v>
      </c>
      <c r="M43" s="27">
        <f t="shared" si="5"/>
        <v>6</v>
      </c>
      <c r="N43" s="69">
        <f t="shared" si="5"/>
        <v>2</v>
      </c>
      <c r="O43" s="70">
        <f t="shared" si="5"/>
        <v>3</v>
      </c>
    </row>
    <row r="44" spans="3:8" ht="16.5" thickBot="1">
      <c r="C44" s="326" t="s">
        <v>209</v>
      </c>
      <c r="D44" s="326"/>
      <c r="E44" s="326"/>
      <c r="F44" s="326"/>
      <c r="G44" s="326"/>
      <c r="H44" s="327"/>
    </row>
    <row r="45" spans="1:15" ht="18" customHeight="1" thickBot="1">
      <c r="A45" s="40"/>
      <c r="B45" s="148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147" t="s">
        <v>5</v>
      </c>
      <c r="O45" s="34"/>
    </row>
    <row r="46" spans="1:15" ht="15.75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6" ref="J46:K48">D46+F46+H46</f>
        <v>0</v>
      </c>
      <c r="K46" s="11">
        <f t="shared" si="6"/>
        <v>0</v>
      </c>
      <c r="L46" s="12"/>
      <c r="M46" s="9"/>
      <c r="N46" s="12"/>
      <c r="O46" s="37"/>
    </row>
    <row r="47" spans="1:15" ht="15.75">
      <c r="A47" s="149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6"/>
        <v>0</v>
      </c>
      <c r="K47" s="19">
        <f t="shared" si="6"/>
        <v>0</v>
      </c>
      <c r="L47" s="20"/>
      <c r="M47" s="17"/>
      <c r="N47" s="20"/>
      <c r="O47" s="17"/>
    </row>
    <row r="48" spans="1:15" ht="15.75">
      <c r="A48" s="309" t="s">
        <v>67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6"/>
        <v>0</v>
      </c>
      <c r="K48" s="320">
        <f t="shared" si="6"/>
        <v>0</v>
      </c>
      <c r="L48" s="314"/>
      <c r="M48" s="316"/>
      <c r="N48" s="314"/>
      <c r="O48" s="316"/>
    </row>
    <row r="49" spans="1:15" ht="15.75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>
      <c r="A50" s="309" t="s">
        <v>64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4"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C44:H44"/>
    <mergeCell ref="D45:E45"/>
    <mergeCell ref="F45:G45"/>
    <mergeCell ref="H45:I45"/>
    <mergeCell ref="J45:K45"/>
    <mergeCell ref="L45:M45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B32:G32"/>
    <mergeCell ref="H32:I32"/>
    <mergeCell ref="C33:H33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B21:G21"/>
    <mergeCell ref="H21:I21"/>
    <mergeCell ref="C22:H22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C11:H11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</mergeCells>
  <printOptions/>
  <pageMargins left="0.37" right="0.21" top="0.54" bottom="0.787401575" header="0.3" footer="0.3"/>
  <pageSetup fitToHeight="1" fitToWidth="1"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PageLayoutView="0" workbookViewId="0" topLeftCell="A22">
      <selection activeCell="C44" sqref="C44:H44"/>
    </sheetView>
  </sheetViews>
  <sheetFormatPr defaultColWidth="8.8515625" defaultRowHeight="15"/>
  <cols>
    <col min="1" max="1" width="16.42187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5" t="s">
        <v>211</v>
      </c>
      <c r="B1" s="148" t="s">
        <v>31</v>
      </c>
      <c r="C1" s="2" t="s">
        <v>36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147" t="s">
        <v>5</v>
      </c>
      <c r="O1" s="34"/>
    </row>
    <row r="2" spans="1:15" ht="15.75">
      <c r="A2" s="4" t="s">
        <v>65</v>
      </c>
      <c r="B2" s="254" t="s">
        <v>249</v>
      </c>
      <c r="C2" s="251" t="s">
        <v>234</v>
      </c>
      <c r="D2" s="7">
        <v>11</v>
      </c>
      <c r="E2" s="8">
        <v>21</v>
      </c>
      <c r="F2" s="7">
        <v>15</v>
      </c>
      <c r="G2" s="8">
        <v>21</v>
      </c>
      <c r="H2" s="10"/>
      <c r="I2" s="9"/>
      <c r="J2" s="10">
        <f aca="true" t="shared" si="0" ref="J2:K4">D2+F2+H2</f>
        <v>26</v>
      </c>
      <c r="K2" s="11">
        <f t="shared" si="0"/>
        <v>42</v>
      </c>
      <c r="L2" s="12">
        <v>0</v>
      </c>
      <c r="M2" s="9">
        <v>2</v>
      </c>
      <c r="N2" s="12">
        <v>0</v>
      </c>
      <c r="O2" s="37">
        <v>1</v>
      </c>
    </row>
    <row r="3" spans="1:15" ht="15.75">
      <c r="A3" s="149" t="s">
        <v>66</v>
      </c>
      <c r="B3" s="255" t="s">
        <v>229</v>
      </c>
      <c r="C3" s="252" t="s">
        <v>250</v>
      </c>
      <c r="D3" s="15">
        <v>21</v>
      </c>
      <c r="E3" s="16">
        <v>19</v>
      </c>
      <c r="F3" s="15">
        <v>21</v>
      </c>
      <c r="G3" s="16">
        <v>8</v>
      </c>
      <c r="H3" s="18"/>
      <c r="I3" s="17"/>
      <c r="J3" s="18">
        <f t="shared" si="0"/>
        <v>42</v>
      </c>
      <c r="K3" s="19">
        <f t="shared" si="0"/>
        <v>27</v>
      </c>
      <c r="L3" s="20">
        <v>2</v>
      </c>
      <c r="M3" s="17">
        <v>0</v>
      </c>
      <c r="N3" s="20">
        <v>1</v>
      </c>
      <c r="O3" s="17">
        <v>0</v>
      </c>
    </row>
    <row r="4" spans="1:15" ht="15.75">
      <c r="A4" s="309" t="s">
        <v>67</v>
      </c>
      <c r="B4" s="255" t="s">
        <v>230</v>
      </c>
      <c r="C4" s="252" t="s">
        <v>257</v>
      </c>
      <c r="D4" s="310">
        <v>11</v>
      </c>
      <c r="E4" s="312">
        <v>21</v>
      </c>
      <c r="F4" s="310">
        <v>17</v>
      </c>
      <c r="G4" s="312">
        <v>21</v>
      </c>
      <c r="H4" s="318"/>
      <c r="I4" s="316"/>
      <c r="J4" s="318">
        <f t="shared" si="0"/>
        <v>28</v>
      </c>
      <c r="K4" s="320">
        <f t="shared" si="0"/>
        <v>42</v>
      </c>
      <c r="L4" s="314">
        <v>0</v>
      </c>
      <c r="M4" s="316">
        <v>2</v>
      </c>
      <c r="N4" s="314">
        <v>0</v>
      </c>
      <c r="O4" s="316">
        <v>1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255" t="s">
        <v>256</v>
      </c>
      <c r="C6" s="252" t="s">
        <v>251</v>
      </c>
      <c r="D6" s="310">
        <v>21</v>
      </c>
      <c r="E6" s="312">
        <v>15</v>
      </c>
      <c r="F6" s="310">
        <v>21</v>
      </c>
      <c r="G6" s="312">
        <v>16</v>
      </c>
      <c r="H6" s="318"/>
      <c r="I6" s="316"/>
      <c r="J6" s="318">
        <f>D6+F6+H6</f>
        <v>42</v>
      </c>
      <c r="K6" s="320">
        <f>E6+G6+I6</f>
        <v>31</v>
      </c>
      <c r="L6" s="314">
        <v>2</v>
      </c>
      <c r="M6" s="316">
        <v>0</v>
      </c>
      <c r="N6" s="314">
        <v>1</v>
      </c>
      <c r="O6" s="316">
        <v>0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255" t="s">
        <v>249</v>
      </c>
      <c r="C8" s="252" t="s">
        <v>257</v>
      </c>
      <c r="D8" s="310">
        <v>13</v>
      </c>
      <c r="E8" s="312">
        <v>21</v>
      </c>
      <c r="F8" s="310">
        <v>13</v>
      </c>
      <c r="G8" s="312">
        <v>21</v>
      </c>
      <c r="H8" s="318"/>
      <c r="I8" s="316"/>
      <c r="J8" s="318">
        <f>D8+F8+H8</f>
        <v>26</v>
      </c>
      <c r="K8" s="320">
        <f>E8+G8+I8</f>
        <v>42</v>
      </c>
      <c r="L8" s="314">
        <v>0</v>
      </c>
      <c r="M8" s="316">
        <v>2</v>
      </c>
      <c r="N8" s="314">
        <v>0</v>
      </c>
      <c r="O8" s="316">
        <v>1</v>
      </c>
    </row>
    <row r="9" spans="1:15" ht="16.5" thickBot="1">
      <c r="A9" s="309"/>
      <c r="B9" s="256" t="s">
        <v>229</v>
      </c>
      <c r="C9" s="253" t="s">
        <v>250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">
        <v>36</v>
      </c>
      <c r="C10" s="326"/>
      <c r="D10" s="326"/>
      <c r="E10" s="326"/>
      <c r="F10" s="326"/>
      <c r="G10" s="327"/>
      <c r="H10" s="328"/>
      <c r="I10" s="328"/>
      <c r="J10" s="25">
        <f aca="true" t="shared" si="1" ref="J10:O10">SUM(J2:J9)</f>
        <v>164</v>
      </c>
      <c r="K10" s="30">
        <f t="shared" si="1"/>
        <v>184</v>
      </c>
      <c r="L10" s="26">
        <f t="shared" si="1"/>
        <v>4</v>
      </c>
      <c r="M10" s="27">
        <f t="shared" si="1"/>
        <v>6</v>
      </c>
      <c r="N10" s="69">
        <f t="shared" si="1"/>
        <v>2</v>
      </c>
      <c r="O10" s="70">
        <f t="shared" si="1"/>
        <v>3</v>
      </c>
    </row>
    <row r="11" spans="2:8" ht="16.5" thickBot="1">
      <c r="B11" s="28"/>
      <c r="C11" s="326" t="s">
        <v>208</v>
      </c>
      <c r="D11" s="326"/>
      <c r="E11" s="326"/>
      <c r="F11" s="326"/>
      <c r="G11" s="326"/>
      <c r="H11" s="327"/>
    </row>
    <row r="12" spans="1:15" ht="21" customHeight="1" thickBot="1">
      <c r="A12" s="65" t="s">
        <v>211</v>
      </c>
      <c r="B12" s="2" t="s">
        <v>35</v>
      </c>
      <c r="C12" s="148" t="s">
        <v>212</v>
      </c>
      <c r="D12" s="303" t="s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147" t="s">
        <v>5</v>
      </c>
      <c r="O12" s="34"/>
    </row>
    <row r="13" spans="1:15" ht="15.75">
      <c r="A13" s="4" t="s">
        <v>65</v>
      </c>
      <c r="B13" s="254" t="s">
        <v>172</v>
      </c>
      <c r="C13" s="251" t="s">
        <v>237</v>
      </c>
      <c r="D13" s="7">
        <v>21</v>
      </c>
      <c r="E13" s="8">
        <v>3</v>
      </c>
      <c r="F13" s="7">
        <v>21</v>
      </c>
      <c r="G13" s="8">
        <v>7</v>
      </c>
      <c r="H13" s="10"/>
      <c r="I13" s="9"/>
      <c r="J13" s="10">
        <f aca="true" t="shared" si="2" ref="J13:K15">D13+F13+H13</f>
        <v>42</v>
      </c>
      <c r="K13" s="11">
        <f t="shared" si="2"/>
        <v>10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149" t="s">
        <v>66</v>
      </c>
      <c r="B14" s="255" t="s">
        <v>232</v>
      </c>
      <c r="C14" s="252" t="s">
        <v>238</v>
      </c>
      <c r="D14" s="15">
        <v>21</v>
      </c>
      <c r="E14" s="16">
        <v>6</v>
      </c>
      <c r="F14" s="15">
        <v>21</v>
      </c>
      <c r="G14" s="16">
        <v>11</v>
      </c>
      <c r="H14" s="18"/>
      <c r="I14" s="17"/>
      <c r="J14" s="18">
        <f t="shared" si="2"/>
        <v>42</v>
      </c>
      <c r="K14" s="19">
        <f t="shared" si="2"/>
        <v>17</v>
      </c>
      <c r="L14" s="20">
        <v>2</v>
      </c>
      <c r="M14" s="17">
        <v>0</v>
      </c>
      <c r="N14" s="20">
        <v>1</v>
      </c>
      <c r="O14" s="17">
        <v>0</v>
      </c>
    </row>
    <row r="15" spans="1:15" ht="15.75">
      <c r="A15" s="309" t="s">
        <v>67</v>
      </c>
      <c r="B15" s="255" t="s">
        <v>178</v>
      </c>
      <c r="C15" s="252" t="s">
        <v>240</v>
      </c>
      <c r="D15" s="310">
        <v>22</v>
      </c>
      <c r="E15" s="312">
        <v>20</v>
      </c>
      <c r="F15" s="310">
        <v>21</v>
      </c>
      <c r="G15" s="312">
        <v>9</v>
      </c>
      <c r="H15" s="318"/>
      <c r="I15" s="316"/>
      <c r="J15" s="318">
        <f t="shared" si="2"/>
        <v>43</v>
      </c>
      <c r="K15" s="320">
        <f t="shared" si="2"/>
        <v>29</v>
      </c>
      <c r="L15" s="314">
        <v>2</v>
      </c>
      <c r="M15" s="316">
        <v>0</v>
      </c>
      <c r="N15" s="314">
        <v>1</v>
      </c>
      <c r="O15" s="316">
        <v>0</v>
      </c>
    </row>
    <row r="16" spans="1:15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</row>
    <row r="17" spans="1:15" ht="15.75">
      <c r="A17" s="309" t="s">
        <v>64</v>
      </c>
      <c r="B17" s="255" t="s">
        <v>233</v>
      </c>
      <c r="C17" s="252" t="s">
        <v>239</v>
      </c>
      <c r="D17" s="310">
        <v>21</v>
      </c>
      <c r="E17" s="312">
        <v>15</v>
      </c>
      <c r="F17" s="310">
        <v>21</v>
      </c>
      <c r="G17" s="312">
        <v>18</v>
      </c>
      <c r="H17" s="318"/>
      <c r="I17" s="316"/>
      <c r="J17" s="318">
        <f>D17+F17+H17</f>
        <v>42</v>
      </c>
      <c r="K17" s="320">
        <f>E17+G17+I17</f>
        <v>33</v>
      </c>
      <c r="L17" s="314">
        <v>2</v>
      </c>
      <c r="M17" s="316">
        <v>0</v>
      </c>
      <c r="N17" s="314">
        <v>1</v>
      </c>
      <c r="O17" s="316">
        <v>0</v>
      </c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255" t="s">
        <v>172</v>
      </c>
      <c r="C19" s="252" t="s">
        <v>240</v>
      </c>
      <c r="D19" s="310">
        <v>21</v>
      </c>
      <c r="E19" s="312">
        <v>16</v>
      </c>
      <c r="F19" s="310">
        <v>21</v>
      </c>
      <c r="G19" s="312">
        <v>9</v>
      </c>
      <c r="H19" s="318"/>
      <c r="I19" s="316"/>
      <c r="J19" s="318">
        <f>D19+F19+H19</f>
        <v>42</v>
      </c>
      <c r="K19" s="320">
        <f>E19+G19+I19</f>
        <v>25</v>
      </c>
      <c r="L19" s="314">
        <v>2</v>
      </c>
      <c r="M19" s="316">
        <v>0</v>
      </c>
      <c r="N19" s="314">
        <v>1</v>
      </c>
      <c r="O19" s="316">
        <v>0</v>
      </c>
    </row>
    <row r="20" spans="1:15" ht="16.5" thickBot="1">
      <c r="A20" s="309"/>
      <c r="B20" s="256" t="s">
        <v>232</v>
      </c>
      <c r="C20" s="253" t="s">
        <v>238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</row>
    <row r="21" spans="1:15" ht="19.5" thickBot="1">
      <c r="A21" s="24" t="s">
        <v>11</v>
      </c>
      <c r="B21" s="326" t="s">
        <v>35</v>
      </c>
      <c r="C21" s="326"/>
      <c r="D21" s="326"/>
      <c r="E21" s="326"/>
      <c r="F21" s="326"/>
      <c r="G21" s="327"/>
      <c r="H21" s="328"/>
      <c r="I21" s="328"/>
      <c r="J21" s="25">
        <f aca="true" t="shared" si="3" ref="J21:O21">SUM(J13:J20)</f>
        <v>211</v>
      </c>
      <c r="K21" s="30">
        <f t="shared" si="3"/>
        <v>114</v>
      </c>
      <c r="L21" s="26">
        <f t="shared" si="3"/>
        <v>10</v>
      </c>
      <c r="M21" s="27">
        <f t="shared" si="3"/>
        <v>0</v>
      </c>
      <c r="N21" s="69">
        <f t="shared" si="3"/>
        <v>5</v>
      </c>
      <c r="O21" s="70">
        <f t="shared" si="3"/>
        <v>0</v>
      </c>
    </row>
    <row r="22" spans="2:8" ht="16.5" thickBot="1">
      <c r="B22" s="28"/>
      <c r="C22" s="326" t="s">
        <v>208</v>
      </c>
      <c r="D22" s="326"/>
      <c r="E22" s="326"/>
      <c r="F22" s="326"/>
      <c r="G22" s="326"/>
      <c r="H22" s="327"/>
    </row>
    <row r="23" spans="1:15" ht="21" customHeight="1" thickBot="1">
      <c r="A23" s="65" t="s">
        <v>211</v>
      </c>
      <c r="B23" s="2" t="s">
        <v>38</v>
      </c>
      <c r="C23" s="148" t="s">
        <v>42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147" t="s">
        <v>5</v>
      </c>
      <c r="O23" s="34"/>
    </row>
    <row r="24" spans="1:15" ht="15.75">
      <c r="A24" s="4" t="s">
        <v>65</v>
      </c>
      <c r="B24" s="254" t="s">
        <v>246</v>
      </c>
      <c r="C24" s="251" t="s">
        <v>259</v>
      </c>
      <c r="D24" s="7">
        <v>9</v>
      </c>
      <c r="E24" s="8">
        <v>21</v>
      </c>
      <c r="F24" s="7">
        <v>14</v>
      </c>
      <c r="G24" s="8">
        <v>21</v>
      </c>
      <c r="H24" s="10"/>
      <c r="I24" s="9"/>
      <c r="J24" s="10">
        <f aca="true" t="shared" si="4" ref="J24:K26">D24+F24+H24</f>
        <v>23</v>
      </c>
      <c r="K24" s="11">
        <f t="shared" si="4"/>
        <v>42</v>
      </c>
      <c r="L24" s="12">
        <v>0</v>
      </c>
      <c r="M24" s="9">
        <v>2</v>
      </c>
      <c r="N24" s="12">
        <v>0</v>
      </c>
      <c r="O24" s="37">
        <v>1</v>
      </c>
    </row>
    <row r="25" spans="1:15" ht="15.75">
      <c r="A25" s="149" t="s">
        <v>66</v>
      </c>
      <c r="B25" s="255" t="s">
        <v>247</v>
      </c>
      <c r="C25" s="252" t="s">
        <v>72</v>
      </c>
      <c r="D25" s="15">
        <v>21</v>
      </c>
      <c r="E25" s="16">
        <v>7</v>
      </c>
      <c r="F25" s="15">
        <v>21</v>
      </c>
      <c r="G25" s="16">
        <v>9</v>
      </c>
      <c r="H25" s="18"/>
      <c r="I25" s="17"/>
      <c r="J25" s="18">
        <f t="shared" si="4"/>
        <v>42</v>
      </c>
      <c r="K25" s="19">
        <f t="shared" si="4"/>
        <v>16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309" t="s">
        <v>67</v>
      </c>
      <c r="B26" s="255" t="s">
        <v>236</v>
      </c>
      <c r="C26" s="252" t="s">
        <v>242</v>
      </c>
      <c r="D26" s="310">
        <v>0</v>
      </c>
      <c r="E26" s="312">
        <v>21</v>
      </c>
      <c r="F26" s="310">
        <v>0</v>
      </c>
      <c r="G26" s="312">
        <v>21</v>
      </c>
      <c r="H26" s="318"/>
      <c r="I26" s="316"/>
      <c r="J26" s="318">
        <f t="shared" si="4"/>
        <v>0</v>
      </c>
      <c r="K26" s="320">
        <f t="shared" si="4"/>
        <v>42</v>
      </c>
      <c r="L26" s="314">
        <v>0</v>
      </c>
      <c r="M26" s="316">
        <v>2</v>
      </c>
      <c r="N26" s="314">
        <v>0</v>
      </c>
      <c r="O26" s="316">
        <v>1</v>
      </c>
    </row>
    <row r="27" spans="1:21" ht="15.75">
      <c r="A27" s="309"/>
      <c r="B27" s="13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  <c r="S27" s="31"/>
      <c r="T27" s="31"/>
      <c r="U27" s="31"/>
    </row>
    <row r="28" spans="1:21" ht="15.75">
      <c r="A28" s="309" t="s">
        <v>64</v>
      </c>
      <c r="B28" s="255" t="s">
        <v>248</v>
      </c>
      <c r="C28" s="252" t="s">
        <v>177</v>
      </c>
      <c r="D28" s="310">
        <v>6</v>
      </c>
      <c r="E28" s="312">
        <v>21</v>
      </c>
      <c r="F28" s="310">
        <v>9</v>
      </c>
      <c r="G28" s="312">
        <v>21</v>
      </c>
      <c r="H28" s="318"/>
      <c r="I28" s="316"/>
      <c r="J28" s="318">
        <f>D28+F28+H28</f>
        <v>15</v>
      </c>
      <c r="K28" s="320">
        <f>E28+G28+I28</f>
        <v>42</v>
      </c>
      <c r="L28" s="314">
        <v>0</v>
      </c>
      <c r="M28" s="316">
        <v>2</v>
      </c>
      <c r="N28" s="314">
        <v>0</v>
      </c>
      <c r="O28" s="316">
        <v>1</v>
      </c>
      <c r="S28" s="31"/>
      <c r="T28" s="31"/>
      <c r="U28" s="31"/>
    </row>
    <row r="29" spans="1:21" ht="15.75">
      <c r="A29" s="309"/>
      <c r="B29" s="13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  <c r="S29" s="31"/>
      <c r="T29" s="31"/>
      <c r="U29" s="31"/>
    </row>
    <row r="30" spans="1:21" ht="15.75">
      <c r="A30" s="309" t="s">
        <v>10</v>
      </c>
      <c r="B30" s="255" t="s">
        <v>246</v>
      </c>
      <c r="C30" s="252" t="s">
        <v>259</v>
      </c>
      <c r="D30" s="310">
        <v>22</v>
      </c>
      <c r="E30" s="312">
        <v>24</v>
      </c>
      <c r="F30" s="310">
        <v>18</v>
      </c>
      <c r="G30" s="312">
        <v>21</v>
      </c>
      <c r="H30" s="318"/>
      <c r="I30" s="316"/>
      <c r="J30" s="318">
        <f>D30+F30+H30</f>
        <v>40</v>
      </c>
      <c r="K30" s="320">
        <f>E30+G30+I30</f>
        <v>45</v>
      </c>
      <c r="L30" s="314">
        <v>0</v>
      </c>
      <c r="M30" s="316">
        <v>2</v>
      </c>
      <c r="N30" s="314">
        <v>0</v>
      </c>
      <c r="O30" s="316">
        <v>1</v>
      </c>
      <c r="S30" s="31"/>
      <c r="T30" s="31"/>
      <c r="U30" s="31"/>
    </row>
    <row r="31" spans="1:21" ht="16.5" thickBot="1">
      <c r="A31" s="309"/>
      <c r="B31" s="256" t="s">
        <v>247</v>
      </c>
      <c r="C31" s="253" t="s">
        <v>177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  <c r="S31" s="31"/>
      <c r="T31" s="31"/>
      <c r="U31" s="31"/>
    </row>
    <row r="32" spans="1:21" ht="19.5" thickBot="1">
      <c r="A32" s="24" t="s">
        <v>11</v>
      </c>
      <c r="B32" s="326" t="s">
        <v>260</v>
      </c>
      <c r="C32" s="326"/>
      <c r="D32" s="326"/>
      <c r="E32" s="326"/>
      <c r="F32" s="326"/>
      <c r="G32" s="327"/>
      <c r="H32" s="328"/>
      <c r="I32" s="328"/>
      <c r="J32" s="25">
        <f aca="true" t="shared" si="5" ref="J32:O32">SUM(J24:J31)</f>
        <v>120</v>
      </c>
      <c r="K32" s="30">
        <f t="shared" si="5"/>
        <v>187</v>
      </c>
      <c r="L32" s="26">
        <f t="shared" si="5"/>
        <v>2</v>
      </c>
      <c r="M32" s="27">
        <f t="shared" si="5"/>
        <v>8</v>
      </c>
      <c r="N32" s="69">
        <f t="shared" si="5"/>
        <v>1</v>
      </c>
      <c r="O32" s="70">
        <f t="shared" si="5"/>
        <v>4</v>
      </c>
      <c r="S32" s="31"/>
      <c r="T32" s="31"/>
      <c r="U32" s="31"/>
    </row>
    <row r="33" spans="1:21" ht="16.5" thickBot="1">
      <c r="A33" s="31"/>
      <c r="B33" s="32"/>
      <c r="C33" s="326" t="s">
        <v>209</v>
      </c>
      <c r="D33" s="326"/>
      <c r="E33" s="326"/>
      <c r="F33" s="326"/>
      <c r="G33" s="326"/>
      <c r="H33" s="327"/>
      <c r="I33" s="31"/>
      <c r="J33" s="31"/>
      <c r="K33" s="31"/>
      <c r="S33" s="31"/>
      <c r="T33" s="31"/>
      <c r="U33" s="31"/>
    </row>
    <row r="34" spans="1:21" ht="21" customHeight="1" thickBot="1">
      <c r="A34" s="65" t="s">
        <v>211</v>
      </c>
      <c r="B34" s="148" t="s">
        <v>32</v>
      </c>
      <c r="C34" s="148" t="s">
        <v>37</v>
      </c>
      <c r="D34" s="331" t="s">
        <v>1</v>
      </c>
      <c r="E34" s="332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147" t="s">
        <v>5</v>
      </c>
      <c r="O34" s="34"/>
      <c r="S34" s="31"/>
      <c r="T34" s="31"/>
      <c r="U34" s="31"/>
    </row>
    <row r="35" spans="1:15" ht="15.75">
      <c r="A35" s="4" t="s">
        <v>65</v>
      </c>
      <c r="B35" s="254" t="s">
        <v>252</v>
      </c>
      <c r="C35" s="251" t="s">
        <v>243</v>
      </c>
      <c r="D35" s="7">
        <v>11</v>
      </c>
      <c r="E35" s="8">
        <v>21</v>
      </c>
      <c r="F35" s="7">
        <v>17</v>
      </c>
      <c r="G35" s="8">
        <v>21</v>
      </c>
      <c r="H35" s="10"/>
      <c r="I35" s="9"/>
      <c r="J35" s="10">
        <f aca="true" t="shared" si="6" ref="J35:K37">D35+F35+H35</f>
        <v>28</v>
      </c>
      <c r="K35" s="11">
        <f t="shared" si="6"/>
        <v>42</v>
      </c>
      <c r="L35" s="12">
        <v>0</v>
      </c>
      <c r="M35" s="9">
        <v>2</v>
      </c>
      <c r="N35" s="12">
        <v>0</v>
      </c>
      <c r="O35" s="37">
        <v>1</v>
      </c>
    </row>
    <row r="36" spans="1:18" ht="18.75">
      <c r="A36" s="149" t="s">
        <v>66</v>
      </c>
      <c r="B36" s="255" t="s">
        <v>253</v>
      </c>
      <c r="C36" s="252" t="s">
        <v>82</v>
      </c>
      <c r="D36" s="15">
        <v>21</v>
      </c>
      <c r="E36" s="16">
        <v>8</v>
      </c>
      <c r="F36" s="15">
        <v>21</v>
      </c>
      <c r="G36" s="16">
        <v>13</v>
      </c>
      <c r="H36" s="18"/>
      <c r="I36" s="17"/>
      <c r="J36" s="18">
        <f t="shared" si="6"/>
        <v>42</v>
      </c>
      <c r="K36" s="19">
        <f t="shared" si="6"/>
        <v>21</v>
      </c>
      <c r="L36" s="20">
        <v>2</v>
      </c>
      <c r="M36" s="17">
        <v>0</v>
      </c>
      <c r="N36" s="20">
        <v>1</v>
      </c>
      <c r="O36" s="17">
        <v>0</v>
      </c>
      <c r="Q36" s="33"/>
      <c r="R36" s="28"/>
    </row>
    <row r="37" spans="1:15" ht="15.75">
      <c r="A37" s="309" t="s">
        <v>67</v>
      </c>
      <c r="B37" s="255" t="s">
        <v>254</v>
      </c>
      <c r="C37" s="252" t="s">
        <v>244</v>
      </c>
      <c r="D37" s="310">
        <v>6</v>
      </c>
      <c r="E37" s="312">
        <v>21</v>
      </c>
      <c r="F37" s="310">
        <v>3</v>
      </c>
      <c r="G37" s="312">
        <v>21</v>
      </c>
      <c r="H37" s="318"/>
      <c r="I37" s="316"/>
      <c r="J37" s="318">
        <f t="shared" si="6"/>
        <v>9</v>
      </c>
      <c r="K37" s="320">
        <f t="shared" si="6"/>
        <v>42</v>
      </c>
      <c r="L37" s="314">
        <v>0</v>
      </c>
      <c r="M37" s="316">
        <v>2</v>
      </c>
      <c r="N37" s="314">
        <v>0</v>
      </c>
      <c r="O37" s="316">
        <v>1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255" t="s">
        <v>255</v>
      </c>
      <c r="C39" s="252" t="s">
        <v>245</v>
      </c>
      <c r="D39" s="310">
        <v>21</v>
      </c>
      <c r="E39" s="312">
        <v>15</v>
      </c>
      <c r="F39" s="310">
        <v>21</v>
      </c>
      <c r="G39" s="312">
        <v>18</v>
      </c>
      <c r="H39" s="318"/>
      <c r="I39" s="316"/>
      <c r="J39" s="318">
        <f>D39+F39+H39</f>
        <v>42</v>
      </c>
      <c r="K39" s="320">
        <f>E39+G39+I39</f>
        <v>33</v>
      </c>
      <c r="L39" s="314">
        <v>2</v>
      </c>
      <c r="M39" s="316">
        <v>0</v>
      </c>
      <c r="N39" s="314">
        <v>1</v>
      </c>
      <c r="O39" s="316">
        <v>0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255" t="s">
        <v>252</v>
      </c>
      <c r="C41" s="252" t="s">
        <v>243</v>
      </c>
      <c r="D41" s="310">
        <v>18</v>
      </c>
      <c r="E41" s="312">
        <v>21</v>
      </c>
      <c r="F41" s="310">
        <v>21</v>
      </c>
      <c r="G41" s="312">
        <v>17</v>
      </c>
      <c r="H41" s="318">
        <v>21</v>
      </c>
      <c r="I41" s="316">
        <v>15</v>
      </c>
      <c r="J41" s="318">
        <f>D41+F41+H41</f>
        <v>60</v>
      </c>
      <c r="K41" s="320">
        <f>E41+G41+I41</f>
        <v>53</v>
      </c>
      <c r="L41" s="314">
        <v>2</v>
      </c>
      <c r="M41" s="316">
        <v>1</v>
      </c>
      <c r="N41" s="314">
        <v>1</v>
      </c>
      <c r="O41" s="316">
        <v>0</v>
      </c>
    </row>
    <row r="42" spans="1:15" ht="16.5" thickBot="1">
      <c r="A42" s="309"/>
      <c r="B42" s="256" t="s">
        <v>253</v>
      </c>
      <c r="C42" s="253" t="s">
        <v>82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">
        <v>32</v>
      </c>
      <c r="C43" s="326"/>
      <c r="D43" s="326"/>
      <c r="E43" s="326"/>
      <c r="F43" s="326"/>
      <c r="G43" s="327"/>
      <c r="H43" s="328"/>
      <c r="I43" s="328"/>
      <c r="J43" s="25">
        <f aca="true" t="shared" si="7" ref="J43:O43">SUM(J35:J42)</f>
        <v>181</v>
      </c>
      <c r="K43" s="30">
        <f t="shared" si="7"/>
        <v>191</v>
      </c>
      <c r="L43" s="26">
        <f t="shared" si="7"/>
        <v>6</v>
      </c>
      <c r="M43" s="27">
        <f t="shared" si="7"/>
        <v>5</v>
      </c>
      <c r="N43" s="69">
        <f t="shared" si="7"/>
        <v>3</v>
      </c>
      <c r="O43" s="70">
        <f t="shared" si="7"/>
        <v>2</v>
      </c>
    </row>
    <row r="44" spans="3:8" ht="16.5" thickBot="1">
      <c r="C44" s="326" t="s">
        <v>209</v>
      </c>
      <c r="D44" s="326"/>
      <c r="E44" s="326"/>
      <c r="F44" s="326"/>
      <c r="G44" s="326"/>
      <c r="H44" s="327"/>
    </row>
    <row r="45" spans="1:15" ht="18" customHeight="1" thickBot="1">
      <c r="A45" s="40"/>
      <c r="B45" s="148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147" t="s">
        <v>5</v>
      </c>
      <c r="O45" s="34"/>
    </row>
    <row r="46" spans="1:15" ht="15.75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8" ref="J46:K48">D46+F46+H46</f>
        <v>0</v>
      </c>
      <c r="K46" s="11">
        <f t="shared" si="8"/>
        <v>0</v>
      </c>
      <c r="L46" s="12"/>
      <c r="M46" s="9"/>
      <c r="N46" s="12"/>
      <c r="O46" s="37"/>
    </row>
    <row r="47" spans="1:15" ht="15.75">
      <c r="A47" s="149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8"/>
        <v>0</v>
      </c>
      <c r="K47" s="19">
        <f t="shared" si="8"/>
        <v>0</v>
      </c>
      <c r="L47" s="20"/>
      <c r="M47" s="17"/>
      <c r="N47" s="20"/>
      <c r="O47" s="17"/>
    </row>
    <row r="48" spans="1:15" ht="15.75">
      <c r="A48" s="309" t="s">
        <v>67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8"/>
        <v>0</v>
      </c>
      <c r="K48" s="320">
        <f t="shared" si="8"/>
        <v>0</v>
      </c>
      <c r="L48" s="314"/>
      <c r="M48" s="316"/>
      <c r="N48" s="314"/>
      <c r="O48" s="316"/>
    </row>
    <row r="49" spans="1:15" ht="15.75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>
      <c r="A50" s="309" t="s">
        <v>64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4"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C44:H44"/>
    <mergeCell ref="D45:E45"/>
    <mergeCell ref="F45:G45"/>
    <mergeCell ref="H45:I45"/>
    <mergeCell ref="J45:K45"/>
    <mergeCell ref="L45:M45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B32:G32"/>
    <mergeCell ref="H32:I32"/>
    <mergeCell ref="C33:H33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B21:G21"/>
    <mergeCell ref="H21:I21"/>
    <mergeCell ref="C22:H22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C11:H11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</mergeCells>
  <printOptions/>
  <pageMargins left="0.37" right="0.21" top="0.54" bottom="0.787401575" header="0.3" footer="0.3"/>
  <pageSetup fitToHeight="1" fitToWidth="1"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3"/>
  <sheetViews>
    <sheetView zoomScalePageLayoutView="0" workbookViewId="0" topLeftCell="A1">
      <selection activeCell="AB20" sqref="AB20"/>
    </sheetView>
  </sheetViews>
  <sheetFormatPr defaultColWidth="8.8515625" defaultRowHeight="15"/>
  <cols>
    <col min="1" max="1" width="4.140625" style="0" customWidth="1"/>
    <col min="2" max="2" width="23.7109375" style="0" customWidth="1"/>
    <col min="3" max="3" width="5.8515625" style="0" customWidth="1"/>
    <col min="4" max="4" width="1.421875" style="0" customWidth="1"/>
    <col min="5" max="6" width="6.00390625" style="0" customWidth="1"/>
    <col min="7" max="7" width="1.421875" style="0" customWidth="1"/>
    <col min="8" max="9" width="6.00390625" style="0" customWidth="1"/>
    <col min="10" max="10" width="1.421875" style="0" customWidth="1"/>
    <col min="11" max="12" width="6.00390625" style="0" customWidth="1"/>
    <col min="13" max="13" width="1.421875" style="0" customWidth="1"/>
    <col min="14" max="15" width="6.00390625" style="0" customWidth="1"/>
    <col min="16" max="16" width="1.421875" style="0" customWidth="1"/>
    <col min="17" max="18" width="6.00390625" style="0" customWidth="1"/>
    <col min="19" max="19" width="1.7109375" style="0" customWidth="1"/>
    <col min="20" max="21" width="6.00390625" style="0" customWidth="1"/>
    <col min="22" max="22" width="1.421875" style="0" customWidth="1"/>
    <col min="23" max="24" width="6.00390625" style="0" customWidth="1"/>
    <col min="25" max="25" width="1.7109375" style="0" customWidth="1"/>
    <col min="26" max="26" width="6.00390625" style="0" customWidth="1"/>
    <col min="27" max="27" width="6.421875" style="0" customWidth="1"/>
    <col min="28" max="28" width="11.421875" style="0" customWidth="1"/>
    <col min="29" max="29" width="7.00390625" style="0" customWidth="1"/>
    <col min="30" max="30" width="8.8515625" style="0" customWidth="1"/>
    <col min="31" max="31" width="4.140625" style="0" hidden="1" customWidth="1"/>
    <col min="32" max="32" width="1.1484375" style="0" hidden="1" customWidth="1"/>
    <col min="33" max="33" width="4.140625" style="0" hidden="1" customWidth="1"/>
    <col min="34" max="36" width="0" style="0" hidden="1" customWidth="1"/>
  </cols>
  <sheetData>
    <row r="2" spans="3:28" ht="25.5">
      <c r="C2" s="45" t="s">
        <v>40</v>
      </c>
      <c r="D2" s="45"/>
      <c r="E2" s="45"/>
      <c r="F2" s="45"/>
      <c r="G2" s="45"/>
      <c r="H2" s="45"/>
      <c r="I2" s="45"/>
      <c r="J2" s="45"/>
      <c r="W2" s="89" t="s">
        <v>195</v>
      </c>
      <c r="X2" s="89"/>
      <c r="Y2" s="89"/>
      <c r="Z2" s="89"/>
      <c r="AA2" s="89"/>
      <c r="AB2" s="89"/>
    </row>
    <row r="3" spans="3:28" ht="15">
      <c r="C3" s="59"/>
      <c r="D3" s="59"/>
      <c r="E3" s="59" t="s">
        <v>179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7" ht="9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29" ht="15">
      <c r="B5" s="135"/>
      <c r="C5" s="344" t="s">
        <v>41</v>
      </c>
      <c r="D5" s="345"/>
      <c r="E5" s="346"/>
      <c r="F5" s="344" t="s">
        <v>42</v>
      </c>
      <c r="G5" s="345"/>
      <c r="H5" s="345"/>
      <c r="I5" s="344" t="s">
        <v>43</v>
      </c>
      <c r="J5" s="345"/>
      <c r="K5" s="346"/>
      <c r="L5" s="345" t="s">
        <v>44</v>
      </c>
      <c r="M5" s="345"/>
      <c r="N5" s="346"/>
      <c r="O5" s="344" t="s">
        <v>45</v>
      </c>
      <c r="P5" s="345"/>
      <c r="Q5" s="346"/>
      <c r="R5" s="344" t="s">
        <v>46</v>
      </c>
      <c r="S5" s="345"/>
      <c r="T5" s="346"/>
      <c r="U5" s="344" t="s">
        <v>34</v>
      </c>
      <c r="V5" s="345"/>
      <c r="W5" s="346"/>
      <c r="X5" s="344" t="s">
        <v>47</v>
      </c>
      <c r="Y5" s="345"/>
      <c r="Z5" s="346"/>
      <c r="AA5" s="138"/>
      <c r="AB5" s="139"/>
      <c r="AC5" s="140"/>
    </row>
    <row r="6" spans="2:29" ht="15">
      <c r="B6" s="136" t="s">
        <v>199</v>
      </c>
      <c r="C6" s="347"/>
      <c r="D6" s="348"/>
      <c r="E6" s="349"/>
      <c r="F6" s="347"/>
      <c r="G6" s="348"/>
      <c r="H6" s="348"/>
      <c r="I6" s="347"/>
      <c r="J6" s="348"/>
      <c r="K6" s="349"/>
      <c r="L6" s="348"/>
      <c r="M6" s="348"/>
      <c r="N6" s="349"/>
      <c r="O6" s="347"/>
      <c r="P6" s="348"/>
      <c r="Q6" s="349"/>
      <c r="R6" s="347"/>
      <c r="S6" s="348"/>
      <c r="T6" s="349"/>
      <c r="U6" s="347"/>
      <c r="V6" s="348"/>
      <c r="W6" s="349"/>
      <c r="X6" s="347"/>
      <c r="Y6" s="348"/>
      <c r="Z6" s="349"/>
      <c r="AA6" s="141" t="s">
        <v>48</v>
      </c>
      <c r="AB6" s="142" t="s">
        <v>49</v>
      </c>
      <c r="AC6" s="143" t="s">
        <v>50</v>
      </c>
    </row>
    <row r="7" spans="2:29" ht="15.75" thickBot="1">
      <c r="B7" s="137" t="s">
        <v>200</v>
      </c>
      <c r="C7" s="324"/>
      <c r="D7" s="350"/>
      <c r="E7" s="351"/>
      <c r="F7" s="324"/>
      <c r="G7" s="350"/>
      <c r="H7" s="350"/>
      <c r="I7" s="324"/>
      <c r="J7" s="350"/>
      <c r="K7" s="351"/>
      <c r="L7" s="350"/>
      <c r="M7" s="350"/>
      <c r="N7" s="351"/>
      <c r="O7" s="324"/>
      <c r="P7" s="350"/>
      <c r="Q7" s="351"/>
      <c r="R7" s="324"/>
      <c r="S7" s="350"/>
      <c r="T7" s="351"/>
      <c r="U7" s="324"/>
      <c r="V7" s="350"/>
      <c r="W7" s="351"/>
      <c r="X7" s="324"/>
      <c r="Y7" s="350"/>
      <c r="Z7" s="351"/>
      <c r="AA7" s="144"/>
      <c r="AB7" s="145"/>
      <c r="AC7" s="146"/>
    </row>
    <row r="8" spans="2:36" ht="18.75" customHeight="1">
      <c r="B8" s="111" t="s">
        <v>51</v>
      </c>
      <c r="C8" s="124"/>
      <c r="D8" s="108"/>
      <c r="E8" s="109"/>
      <c r="F8" s="55">
        <v>3</v>
      </c>
      <c r="G8" s="51" t="s">
        <v>52</v>
      </c>
      <c r="H8" s="56">
        <v>2</v>
      </c>
      <c r="I8" s="51">
        <v>3</v>
      </c>
      <c r="J8" s="51" t="s">
        <v>52</v>
      </c>
      <c r="K8" s="52">
        <v>2</v>
      </c>
      <c r="L8" s="110">
        <v>3</v>
      </c>
      <c r="M8" s="51" t="s">
        <v>52</v>
      </c>
      <c r="N8" s="56">
        <v>2</v>
      </c>
      <c r="O8" s="51">
        <v>3</v>
      </c>
      <c r="P8" s="51" t="s">
        <v>52</v>
      </c>
      <c r="Q8" s="52">
        <v>2</v>
      </c>
      <c r="R8" s="55">
        <v>0</v>
      </c>
      <c r="S8" s="51" t="s">
        <v>52</v>
      </c>
      <c r="T8" s="56">
        <v>5</v>
      </c>
      <c r="U8" s="55">
        <v>2</v>
      </c>
      <c r="V8" s="51" t="s">
        <v>52</v>
      </c>
      <c r="W8" s="56">
        <v>3</v>
      </c>
      <c r="X8" s="55">
        <v>3</v>
      </c>
      <c r="Y8" s="51" t="s">
        <v>52</v>
      </c>
      <c r="Z8" s="125">
        <v>2</v>
      </c>
      <c r="AA8" s="73">
        <v>17</v>
      </c>
      <c r="AB8" s="86" t="s">
        <v>181</v>
      </c>
      <c r="AC8" s="337" t="s">
        <v>139</v>
      </c>
      <c r="AE8" s="87">
        <f>C8+F8+I8+L8+O8+R8+U8+X8</f>
        <v>17</v>
      </c>
      <c r="AF8" s="87" t="s">
        <v>52</v>
      </c>
      <c r="AG8" s="87">
        <f>E8+H8+K8+N8+Q8+T8+W8+Z8</f>
        <v>18</v>
      </c>
      <c r="AH8">
        <v>14</v>
      </c>
      <c r="AI8">
        <v>3</v>
      </c>
      <c r="AJ8">
        <f>AH8+AI8</f>
        <v>17</v>
      </c>
    </row>
    <row r="9" spans="2:33" ht="18.75">
      <c r="B9" s="120" t="s">
        <v>41</v>
      </c>
      <c r="C9" s="126"/>
      <c r="D9" s="101"/>
      <c r="E9" s="102"/>
      <c r="F9" s="74" t="s">
        <v>128</v>
      </c>
      <c r="G9" s="75" t="s">
        <v>52</v>
      </c>
      <c r="H9" s="76" t="s">
        <v>129</v>
      </c>
      <c r="I9" s="77" t="s">
        <v>128</v>
      </c>
      <c r="J9" s="75" t="s">
        <v>52</v>
      </c>
      <c r="K9" s="75" t="s">
        <v>129</v>
      </c>
      <c r="L9" s="78" t="s">
        <v>128</v>
      </c>
      <c r="M9" s="75" t="s">
        <v>52</v>
      </c>
      <c r="N9" s="76" t="s">
        <v>130</v>
      </c>
      <c r="O9" s="77" t="s">
        <v>128</v>
      </c>
      <c r="P9" s="75" t="s">
        <v>52</v>
      </c>
      <c r="Q9" s="75" t="s">
        <v>129</v>
      </c>
      <c r="R9" s="74" t="s">
        <v>134</v>
      </c>
      <c r="S9" s="75" t="s">
        <v>52</v>
      </c>
      <c r="T9" s="76" t="s">
        <v>135</v>
      </c>
      <c r="U9" s="79" t="s">
        <v>130</v>
      </c>
      <c r="V9" s="80" t="s">
        <v>52</v>
      </c>
      <c r="W9" s="81" t="s">
        <v>131</v>
      </c>
      <c r="X9" s="74" t="s">
        <v>128</v>
      </c>
      <c r="Y9" s="75" t="s">
        <v>52</v>
      </c>
      <c r="Z9" s="127" t="s">
        <v>129</v>
      </c>
      <c r="AA9" s="72"/>
      <c r="AB9" s="84" t="s">
        <v>182</v>
      </c>
      <c r="AC9" s="334"/>
      <c r="AE9" s="87">
        <f aca="true" t="shared" si="0" ref="AE9:AE22">C9+F9+I9+L9+O9+R9+U9+X9</f>
        <v>35</v>
      </c>
      <c r="AF9" s="87" t="s">
        <v>52</v>
      </c>
      <c r="AG9" s="87">
        <f aca="true" t="shared" si="1" ref="AG9:AG22">E9+H9+K9+N9+Q9+T9+W9+Z9</f>
        <v>38</v>
      </c>
    </row>
    <row r="10" spans="2:36" ht="18.75" customHeight="1">
      <c r="B10" s="121" t="s">
        <v>53</v>
      </c>
      <c r="C10" s="128">
        <v>2</v>
      </c>
      <c r="D10" s="49" t="s">
        <v>52</v>
      </c>
      <c r="E10" s="53">
        <v>3</v>
      </c>
      <c r="F10" s="97"/>
      <c r="G10" s="98"/>
      <c r="H10" s="99"/>
      <c r="I10" s="54">
        <v>3</v>
      </c>
      <c r="J10" s="49" t="s">
        <v>52</v>
      </c>
      <c r="K10" s="53">
        <v>2</v>
      </c>
      <c r="L10" s="48">
        <v>2</v>
      </c>
      <c r="M10" s="49" t="s">
        <v>52</v>
      </c>
      <c r="N10" s="50">
        <v>3</v>
      </c>
      <c r="O10" s="54">
        <v>4</v>
      </c>
      <c r="P10" s="49" t="s">
        <v>52</v>
      </c>
      <c r="Q10" s="53">
        <v>1</v>
      </c>
      <c r="R10" s="48">
        <v>0</v>
      </c>
      <c r="S10" s="49" t="s">
        <v>52</v>
      </c>
      <c r="T10" s="50">
        <v>5</v>
      </c>
      <c r="U10" s="54">
        <v>2</v>
      </c>
      <c r="V10" s="49" t="s">
        <v>52</v>
      </c>
      <c r="W10" s="53">
        <v>3</v>
      </c>
      <c r="X10" s="48">
        <v>3</v>
      </c>
      <c r="Y10" s="49" t="s">
        <v>52</v>
      </c>
      <c r="Z10" s="129">
        <v>2</v>
      </c>
      <c r="AA10" s="73">
        <v>13</v>
      </c>
      <c r="AB10" s="86" t="s">
        <v>183</v>
      </c>
      <c r="AC10" s="335" t="s">
        <v>141</v>
      </c>
      <c r="AE10" s="87">
        <f t="shared" si="0"/>
        <v>16</v>
      </c>
      <c r="AF10" s="87" t="s">
        <v>52</v>
      </c>
      <c r="AG10" s="87">
        <f t="shared" si="1"/>
        <v>19</v>
      </c>
      <c r="AH10">
        <v>10</v>
      </c>
      <c r="AI10">
        <v>3</v>
      </c>
      <c r="AJ10">
        <f aca="true" t="shared" si="2" ref="AJ10:AJ22">AH10+AI10</f>
        <v>13</v>
      </c>
    </row>
    <row r="11" spans="2:33" ht="18.75">
      <c r="B11" s="122" t="s">
        <v>54</v>
      </c>
      <c r="C11" s="130" t="s">
        <v>129</v>
      </c>
      <c r="D11" s="80" t="s">
        <v>52</v>
      </c>
      <c r="E11" s="80" t="s">
        <v>128</v>
      </c>
      <c r="F11" s="100"/>
      <c r="G11" s="101"/>
      <c r="H11" s="102"/>
      <c r="I11" s="82" t="s">
        <v>128</v>
      </c>
      <c r="J11" s="80" t="s">
        <v>52</v>
      </c>
      <c r="K11" s="80" t="s">
        <v>129</v>
      </c>
      <c r="L11" s="79" t="s">
        <v>130</v>
      </c>
      <c r="M11" s="80" t="s">
        <v>52</v>
      </c>
      <c r="N11" s="81" t="s">
        <v>128</v>
      </c>
      <c r="O11" s="82" t="s">
        <v>136</v>
      </c>
      <c r="P11" s="80" t="s">
        <v>52</v>
      </c>
      <c r="Q11" s="80" t="s">
        <v>130</v>
      </c>
      <c r="R11" s="79" t="s">
        <v>134</v>
      </c>
      <c r="S11" s="80" t="s">
        <v>52</v>
      </c>
      <c r="T11" s="81" t="s">
        <v>135</v>
      </c>
      <c r="U11" s="82" t="s">
        <v>130</v>
      </c>
      <c r="V11" s="80" t="s">
        <v>52</v>
      </c>
      <c r="W11" s="80" t="s">
        <v>128</v>
      </c>
      <c r="X11" s="79" t="s">
        <v>128</v>
      </c>
      <c r="Y11" s="80" t="s">
        <v>52</v>
      </c>
      <c r="Z11" s="131" t="s">
        <v>130</v>
      </c>
      <c r="AA11" s="73"/>
      <c r="AB11" s="88" t="s">
        <v>184</v>
      </c>
      <c r="AC11" s="336"/>
      <c r="AE11" s="87">
        <f t="shared" si="0"/>
        <v>34</v>
      </c>
      <c r="AF11" s="87" t="s">
        <v>52</v>
      </c>
      <c r="AG11" s="87">
        <f t="shared" si="1"/>
        <v>42</v>
      </c>
    </row>
    <row r="12" spans="2:36" ht="18.75" customHeight="1">
      <c r="B12" s="111" t="s">
        <v>51</v>
      </c>
      <c r="C12" s="128">
        <v>2</v>
      </c>
      <c r="D12" s="49" t="s">
        <v>52</v>
      </c>
      <c r="E12" s="50">
        <v>3</v>
      </c>
      <c r="F12" s="55">
        <v>2</v>
      </c>
      <c r="G12" s="51" t="s">
        <v>52</v>
      </c>
      <c r="H12" s="56">
        <v>3</v>
      </c>
      <c r="I12" s="97"/>
      <c r="J12" s="98"/>
      <c r="K12" s="99"/>
      <c r="L12" s="55">
        <v>4</v>
      </c>
      <c r="M12" s="51" t="s">
        <v>52</v>
      </c>
      <c r="N12" s="56">
        <v>1</v>
      </c>
      <c r="O12" s="57">
        <v>2</v>
      </c>
      <c r="P12" s="51" t="s">
        <v>52</v>
      </c>
      <c r="Q12" s="52">
        <v>3</v>
      </c>
      <c r="R12" s="55">
        <v>2</v>
      </c>
      <c r="S12" s="51" t="s">
        <v>52</v>
      </c>
      <c r="T12" s="56">
        <v>3</v>
      </c>
      <c r="U12" s="57">
        <v>3</v>
      </c>
      <c r="V12" s="51" t="s">
        <v>52</v>
      </c>
      <c r="W12" s="52">
        <v>2</v>
      </c>
      <c r="X12" s="55">
        <v>3</v>
      </c>
      <c r="Y12" s="51" t="s">
        <v>52</v>
      </c>
      <c r="Z12" s="125">
        <v>2</v>
      </c>
      <c r="AA12" s="71">
        <v>13</v>
      </c>
      <c r="AB12" s="85" t="s">
        <v>185</v>
      </c>
      <c r="AC12" s="333" t="s">
        <v>140</v>
      </c>
      <c r="AE12" s="87">
        <f t="shared" si="0"/>
        <v>18</v>
      </c>
      <c r="AF12" s="87" t="s">
        <v>52</v>
      </c>
      <c r="AG12" s="87">
        <f t="shared" si="1"/>
        <v>17</v>
      </c>
      <c r="AH12">
        <v>12</v>
      </c>
      <c r="AI12">
        <v>1</v>
      </c>
      <c r="AJ12">
        <f t="shared" si="2"/>
        <v>13</v>
      </c>
    </row>
    <row r="13" spans="2:33" ht="18.75">
      <c r="B13" s="120" t="s">
        <v>55</v>
      </c>
      <c r="C13" s="130" t="s">
        <v>129</v>
      </c>
      <c r="D13" s="80" t="s">
        <v>52</v>
      </c>
      <c r="E13" s="81" t="s">
        <v>128</v>
      </c>
      <c r="F13" s="74" t="s">
        <v>129</v>
      </c>
      <c r="G13" s="75" t="s">
        <v>52</v>
      </c>
      <c r="H13" s="76" t="s">
        <v>128</v>
      </c>
      <c r="I13" s="100"/>
      <c r="J13" s="101"/>
      <c r="K13" s="102"/>
      <c r="L13" s="74" t="s">
        <v>132</v>
      </c>
      <c r="M13" s="75" t="s">
        <v>52</v>
      </c>
      <c r="N13" s="76" t="s">
        <v>137</v>
      </c>
      <c r="O13" s="83" t="s">
        <v>128</v>
      </c>
      <c r="P13" s="75" t="s">
        <v>52</v>
      </c>
      <c r="Q13" s="75" t="s">
        <v>128</v>
      </c>
      <c r="R13" s="74" t="s">
        <v>129</v>
      </c>
      <c r="S13" s="75" t="s">
        <v>52</v>
      </c>
      <c r="T13" s="76" t="s">
        <v>131</v>
      </c>
      <c r="U13" s="83" t="s">
        <v>128</v>
      </c>
      <c r="V13" s="75" t="s">
        <v>52</v>
      </c>
      <c r="W13" s="75" t="s">
        <v>130</v>
      </c>
      <c r="X13" s="74" t="s">
        <v>131</v>
      </c>
      <c r="Y13" s="75" t="s">
        <v>52</v>
      </c>
      <c r="Z13" s="127" t="s">
        <v>129</v>
      </c>
      <c r="AA13" s="72"/>
      <c r="AB13" s="84" t="s">
        <v>186</v>
      </c>
      <c r="AC13" s="334"/>
      <c r="AE13" s="103">
        <f>C13+F13+I13+L13+O13+R13+U13+X13</f>
        <v>40</v>
      </c>
      <c r="AF13" s="87" t="s">
        <v>52</v>
      </c>
      <c r="AG13" s="103">
        <f>E13+H13+K13+N13+Q13+T13+W13+Z13</f>
        <v>36</v>
      </c>
    </row>
    <row r="14" spans="2:36" ht="18" customHeight="1">
      <c r="B14" s="121" t="s">
        <v>53</v>
      </c>
      <c r="C14" s="128">
        <v>2</v>
      </c>
      <c r="D14" s="49" t="s">
        <v>52</v>
      </c>
      <c r="E14" s="53">
        <v>3</v>
      </c>
      <c r="F14" s="48">
        <v>3</v>
      </c>
      <c r="G14" s="49" t="s">
        <v>52</v>
      </c>
      <c r="H14" s="50">
        <v>2</v>
      </c>
      <c r="I14" s="54">
        <v>1</v>
      </c>
      <c r="J14" s="49" t="s">
        <v>52</v>
      </c>
      <c r="K14" s="53">
        <v>4</v>
      </c>
      <c r="L14" s="97"/>
      <c r="M14" s="98"/>
      <c r="N14" s="99"/>
      <c r="O14" s="54">
        <v>2</v>
      </c>
      <c r="P14" s="49" t="s">
        <v>52</v>
      </c>
      <c r="Q14" s="53">
        <v>3</v>
      </c>
      <c r="R14" s="48">
        <v>0</v>
      </c>
      <c r="S14" s="49" t="s">
        <v>52</v>
      </c>
      <c r="T14" s="50">
        <v>5</v>
      </c>
      <c r="U14" s="54">
        <v>1</v>
      </c>
      <c r="V14" s="49" t="s">
        <v>52</v>
      </c>
      <c r="W14" s="53">
        <v>4</v>
      </c>
      <c r="X14" s="48">
        <v>2</v>
      </c>
      <c r="Y14" s="49" t="s">
        <v>52</v>
      </c>
      <c r="Z14" s="129">
        <v>3</v>
      </c>
      <c r="AA14" s="73">
        <v>9</v>
      </c>
      <c r="AB14" s="86" t="s">
        <v>187</v>
      </c>
      <c r="AC14" s="335" t="s">
        <v>144</v>
      </c>
      <c r="AE14" s="87">
        <f t="shared" si="0"/>
        <v>11</v>
      </c>
      <c r="AF14" s="87" t="s">
        <v>52</v>
      </c>
      <c r="AG14" s="87">
        <f t="shared" si="1"/>
        <v>24</v>
      </c>
      <c r="AH14">
        <v>8</v>
      </c>
      <c r="AI14">
        <v>1</v>
      </c>
      <c r="AJ14">
        <f t="shared" si="2"/>
        <v>9</v>
      </c>
    </row>
    <row r="15" spans="2:33" ht="18.75">
      <c r="B15" s="122" t="s">
        <v>56</v>
      </c>
      <c r="C15" s="130" t="s">
        <v>130</v>
      </c>
      <c r="D15" s="80" t="s">
        <v>52</v>
      </c>
      <c r="E15" s="80" t="s">
        <v>128</v>
      </c>
      <c r="F15" s="79" t="s">
        <v>128</v>
      </c>
      <c r="G15" s="80" t="s">
        <v>52</v>
      </c>
      <c r="H15" s="81" t="s">
        <v>130</v>
      </c>
      <c r="I15" s="82" t="s">
        <v>137</v>
      </c>
      <c r="J15" s="80" t="s">
        <v>52</v>
      </c>
      <c r="K15" s="80" t="s">
        <v>132</v>
      </c>
      <c r="L15" s="100"/>
      <c r="M15" s="101"/>
      <c r="N15" s="102"/>
      <c r="O15" s="82" t="s">
        <v>130</v>
      </c>
      <c r="P15" s="80" t="s">
        <v>52</v>
      </c>
      <c r="Q15" s="80" t="s">
        <v>128</v>
      </c>
      <c r="R15" s="79" t="s">
        <v>134</v>
      </c>
      <c r="S15" s="80" t="s">
        <v>52</v>
      </c>
      <c r="T15" s="81" t="s">
        <v>135</v>
      </c>
      <c r="U15" s="82" t="s">
        <v>133</v>
      </c>
      <c r="V15" s="80" t="s">
        <v>52</v>
      </c>
      <c r="W15" s="80" t="s">
        <v>136</v>
      </c>
      <c r="X15" s="79" t="s">
        <v>130</v>
      </c>
      <c r="Y15" s="80" t="s">
        <v>52</v>
      </c>
      <c r="Z15" s="131" t="s">
        <v>128</v>
      </c>
      <c r="AA15" s="73"/>
      <c r="AB15" s="88" t="s">
        <v>188</v>
      </c>
      <c r="AC15" s="336"/>
      <c r="AE15" s="87">
        <f t="shared" si="0"/>
        <v>26</v>
      </c>
      <c r="AF15" s="87" t="s">
        <v>52</v>
      </c>
      <c r="AG15" s="87">
        <f t="shared" si="1"/>
        <v>50</v>
      </c>
    </row>
    <row r="16" spans="2:36" ht="18.75" customHeight="1">
      <c r="B16" s="111" t="s">
        <v>57</v>
      </c>
      <c r="C16" s="128">
        <v>2</v>
      </c>
      <c r="D16" s="49" t="s">
        <v>52</v>
      </c>
      <c r="E16" s="50">
        <v>3</v>
      </c>
      <c r="F16" s="55">
        <v>1</v>
      </c>
      <c r="G16" s="51" t="s">
        <v>52</v>
      </c>
      <c r="H16" s="56">
        <v>4</v>
      </c>
      <c r="I16" s="57">
        <v>3</v>
      </c>
      <c r="J16" s="51" t="s">
        <v>52</v>
      </c>
      <c r="K16" s="52">
        <v>2</v>
      </c>
      <c r="L16" s="55">
        <v>3</v>
      </c>
      <c r="M16" s="51" t="s">
        <v>52</v>
      </c>
      <c r="N16" s="56">
        <v>2</v>
      </c>
      <c r="O16" s="97"/>
      <c r="P16" s="98"/>
      <c r="Q16" s="99"/>
      <c r="R16" s="58">
        <v>0</v>
      </c>
      <c r="S16" s="51" t="s">
        <v>52</v>
      </c>
      <c r="T16" s="56">
        <v>5</v>
      </c>
      <c r="U16" s="55">
        <v>2</v>
      </c>
      <c r="V16" s="51" t="s">
        <v>52</v>
      </c>
      <c r="W16" s="56">
        <v>3</v>
      </c>
      <c r="X16" s="55">
        <v>2</v>
      </c>
      <c r="Y16" s="51" t="s">
        <v>52</v>
      </c>
      <c r="Z16" s="125">
        <v>3</v>
      </c>
      <c r="AA16" s="71">
        <v>11</v>
      </c>
      <c r="AB16" s="85" t="s">
        <v>189</v>
      </c>
      <c r="AC16" s="335" t="s">
        <v>142</v>
      </c>
      <c r="AE16" s="87">
        <f t="shared" si="0"/>
        <v>13</v>
      </c>
      <c r="AF16" s="87" t="s">
        <v>52</v>
      </c>
      <c r="AG16" s="87">
        <f t="shared" si="1"/>
        <v>22</v>
      </c>
      <c r="AH16">
        <v>10</v>
      </c>
      <c r="AI16">
        <v>1</v>
      </c>
      <c r="AJ16">
        <f t="shared" si="2"/>
        <v>11</v>
      </c>
    </row>
    <row r="17" spans="2:33" ht="18.75">
      <c r="B17" s="120" t="s">
        <v>58</v>
      </c>
      <c r="C17" s="130" t="s">
        <v>129</v>
      </c>
      <c r="D17" s="80" t="s">
        <v>52</v>
      </c>
      <c r="E17" s="81" t="s">
        <v>128</v>
      </c>
      <c r="F17" s="74" t="s">
        <v>130</v>
      </c>
      <c r="G17" s="75" t="s">
        <v>52</v>
      </c>
      <c r="H17" s="76" t="s">
        <v>136</v>
      </c>
      <c r="I17" s="83" t="s">
        <v>128</v>
      </c>
      <c r="J17" s="75" t="s">
        <v>52</v>
      </c>
      <c r="K17" s="75" t="s">
        <v>128</v>
      </c>
      <c r="L17" s="74" t="s">
        <v>128</v>
      </c>
      <c r="M17" s="75" t="s">
        <v>52</v>
      </c>
      <c r="N17" s="76" t="s">
        <v>130</v>
      </c>
      <c r="O17" s="100"/>
      <c r="P17" s="101"/>
      <c r="Q17" s="102"/>
      <c r="R17" s="74" t="s">
        <v>134</v>
      </c>
      <c r="S17" s="75" t="s">
        <v>52</v>
      </c>
      <c r="T17" s="76" t="s">
        <v>135</v>
      </c>
      <c r="U17" s="74" t="s">
        <v>130</v>
      </c>
      <c r="V17" s="75" t="s">
        <v>52</v>
      </c>
      <c r="W17" s="76" t="s">
        <v>128</v>
      </c>
      <c r="X17" s="74" t="s">
        <v>129</v>
      </c>
      <c r="Y17" s="75" t="s">
        <v>52</v>
      </c>
      <c r="Z17" s="127" t="s">
        <v>128</v>
      </c>
      <c r="AA17" s="72"/>
      <c r="AB17" s="84" t="s">
        <v>190</v>
      </c>
      <c r="AC17" s="336"/>
      <c r="AE17" s="87">
        <f t="shared" si="0"/>
        <v>30</v>
      </c>
      <c r="AF17" s="87" t="s">
        <v>52</v>
      </c>
      <c r="AG17" s="87">
        <f t="shared" si="1"/>
        <v>47</v>
      </c>
    </row>
    <row r="18" spans="2:36" ht="18.75" customHeight="1">
      <c r="B18" s="121" t="s">
        <v>57</v>
      </c>
      <c r="C18" s="128">
        <v>5</v>
      </c>
      <c r="D18" s="49" t="s">
        <v>52</v>
      </c>
      <c r="E18" s="53">
        <v>0</v>
      </c>
      <c r="F18" s="48">
        <v>5</v>
      </c>
      <c r="G18" s="49" t="s">
        <v>52</v>
      </c>
      <c r="H18" s="50">
        <v>0</v>
      </c>
      <c r="I18" s="54">
        <v>3</v>
      </c>
      <c r="J18" s="49" t="s">
        <v>52</v>
      </c>
      <c r="K18" s="53">
        <v>2</v>
      </c>
      <c r="L18" s="48">
        <v>5</v>
      </c>
      <c r="M18" s="49" t="s">
        <v>52</v>
      </c>
      <c r="N18" s="50">
        <v>0</v>
      </c>
      <c r="O18" s="54">
        <v>5</v>
      </c>
      <c r="P18" s="49" t="s">
        <v>52</v>
      </c>
      <c r="Q18" s="53">
        <v>0</v>
      </c>
      <c r="R18" s="97"/>
      <c r="S18" s="98"/>
      <c r="T18" s="99"/>
      <c r="U18" s="54">
        <v>5</v>
      </c>
      <c r="V18" s="49" t="s">
        <v>52</v>
      </c>
      <c r="W18" s="53">
        <v>0</v>
      </c>
      <c r="X18" s="48">
        <v>5</v>
      </c>
      <c r="Y18" s="49" t="s">
        <v>52</v>
      </c>
      <c r="Z18" s="129">
        <v>0</v>
      </c>
      <c r="AA18" s="73">
        <v>21</v>
      </c>
      <c r="AB18" s="86" t="s">
        <v>191</v>
      </c>
      <c r="AC18" s="340" t="s">
        <v>145</v>
      </c>
      <c r="AE18" s="87">
        <f t="shared" si="0"/>
        <v>33</v>
      </c>
      <c r="AF18" s="87" t="s">
        <v>52</v>
      </c>
      <c r="AG18" s="87">
        <f t="shared" si="1"/>
        <v>2</v>
      </c>
      <c r="AH18">
        <v>18</v>
      </c>
      <c r="AI18">
        <v>3</v>
      </c>
      <c r="AJ18">
        <f t="shared" si="2"/>
        <v>21</v>
      </c>
    </row>
    <row r="19" spans="2:33" ht="18.75">
      <c r="B19" s="122" t="s">
        <v>59</v>
      </c>
      <c r="C19" s="130" t="s">
        <v>135</v>
      </c>
      <c r="D19" s="80" t="s">
        <v>52</v>
      </c>
      <c r="E19" s="80" t="s">
        <v>134</v>
      </c>
      <c r="F19" s="79" t="s">
        <v>135</v>
      </c>
      <c r="G19" s="80" t="s">
        <v>52</v>
      </c>
      <c r="H19" s="81" t="s">
        <v>134</v>
      </c>
      <c r="I19" s="82" t="s">
        <v>131</v>
      </c>
      <c r="J19" s="80" t="s">
        <v>52</v>
      </c>
      <c r="K19" s="80" t="s">
        <v>129</v>
      </c>
      <c r="L19" s="79" t="s">
        <v>135</v>
      </c>
      <c r="M19" s="80" t="s">
        <v>52</v>
      </c>
      <c r="N19" s="81" t="s">
        <v>134</v>
      </c>
      <c r="O19" s="82" t="s">
        <v>135</v>
      </c>
      <c r="P19" s="80" t="s">
        <v>52</v>
      </c>
      <c r="Q19" s="80" t="s">
        <v>134</v>
      </c>
      <c r="R19" s="100"/>
      <c r="S19" s="101"/>
      <c r="T19" s="102"/>
      <c r="U19" s="82" t="s">
        <v>135</v>
      </c>
      <c r="V19" s="80" t="s">
        <v>52</v>
      </c>
      <c r="W19" s="80" t="s">
        <v>134</v>
      </c>
      <c r="X19" s="79" t="s">
        <v>135</v>
      </c>
      <c r="Y19" s="80" t="s">
        <v>52</v>
      </c>
      <c r="Z19" s="131" t="s">
        <v>134</v>
      </c>
      <c r="AA19" s="73"/>
      <c r="AB19" s="88" t="s">
        <v>261</v>
      </c>
      <c r="AC19" s="341"/>
      <c r="AE19" s="87">
        <f t="shared" si="0"/>
        <v>67</v>
      </c>
      <c r="AF19" s="87" t="s">
        <v>52</v>
      </c>
      <c r="AG19" s="87">
        <f t="shared" si="1"/>
        <v>4</v>
      </c>
    </row>
    <row r="20" spans="2:36" ht="18.75" customHeight="1">
      <c r="B20" s="111" t="s">
        <v>53</v>
      </c>
      <c r="C20" s="128">
        <v>3</v>
      </c>
      <c r="D20" s="49" t="s">
        <v>52</v>
      </c>
      <c r="E20" s="50">
        <v>2</v>
      </c>
      <c r="F20" s="55">
        <v>3</v>
      </c>
      <c r="G20" s="51" t="s">
        <v>52</v>
      </c>
      <c r="H20" s="56">
        <v>2</v>
      </c>
      <c r="I20" s="57">
        <v>2</v>
      </c>
      <c r="J20" s="51" t="s">
        <v>52</v>
      </c>
      <c r="K20" s="52">
        <v>3</v>
      </c>
      <c r="L20" s="55">
        <v>4</v>
      </c>
      <c r="M20" s="51" t="s">
        <v>52</v>
      </c>
      <c r="N20" s="56">
        <v>1</v>
      </c>
      <c r="O20" s="57">
        <v>3</v>
      </c>
      <c r="P20" s="51" t="s">
        <v>52</v>
      </c>
      <c r="Q20" s="52">
        <v>2</v>
      </c>
      <c r="R20" s="55">
        <v>0</v>
      </c>
      <c r="S20" s="51" t="s">
        <v>52</v>
      </c>
      <c r="T20" s="56">
        <v>5</v>
      </c>
      <c r="U20" s="97"/>
      <c r="V20" s="98"/>
      <c r="W20" s="99"/>
      <c r="X20" s="55">
        <v>4</v>
      </c>
      <c r="Y20" s="51" t="s">
        <v>52</v>
      </c>
      <c r="Z20" s="125">
        <v>1</v>
      </c>
      <c r="AA20" s="71">
        <v>17</v>
      </c>
      <c r="AB20" s="85" t="s">
        <v>192</v>
      </c>
      <c r="AC20" s="333" t="s">
        <v>138</v>
      </c>
      <c r="AE20" s="87">
        <f t="shared" si="0"/>
        <v>19</v>
      </c>
      <c r="AF20" s="87" t="s">
        <v>52</v>
      </c>
      <c r="AG20" s="87">
        <f t="shared" si="1"/>
        <v>16</v>
      </c>
      <c r="AH20">
        <v>14</v>
      </c>
      <c r="AI20">
        <v>3</v>
      </c>
      <c r="AJ20">
        <f t="shared" si="2"/>
        <v>17</v>
      </c>
    </row>
    <row r="21" spans="2:33" ht="18.75">
      <c r="B21" s="120" t="s">
        <v>60</v>
      </c>
      <c r="C21" s="130" t="s">
        <v>131</v>
      </c>
      <c r="D21" s="80" t="s">
        <v>52</v>
      </c>
      <c r="E21" s="81" t="s">
        <v>130</v>
      </c>
      <c r="F21" s="74" t="s">
        <v>128</v>
      </c>
      <c r="G21" s="75" t="s">
        <v>52</v>
      </c>
      <c r="H21" s="76" t="s">
        <v>130</v>
      </c>
      <c r="I21" s="83" t="s">
        <v>130</v>
      </c>
      <c r="J21" s="75" t="s">
        <v>52</v>
      </c>
      <c r="K21" s="75" t="s">
        <v>128</v>
      </c>
      <c r="L21" s="74" t="s">
        <v>136</v>
      </c>
      <c r="M21" s="75" t="s">
        <v>52</v>
      </c>
      <c r="N21" s="76" t="s">
        <v>133</v>
      </c>
      <c r="O21" s="83" t="s">
        <v>128</v>
      </c>
      <c r="P21" s="75" t="s">
        <v>52</v>
      </c>
      <c r="Q21" s="75" t="s">
        <v>130</v>
      </c>
      <c r="R21" s="74" t="s">
        <v>134</v>
      </c>
      <c r="S21" s="75" t="s">
        <v>52</v>
      </c>
      <c r="T21" s="76" t="s">
        <v>135</v>
      </c>
      <c r="U21" s="100"/>
      <c r="V21" s="101"/>
      <c r="W21" s="102"/>
      <c r="X21" s="74" t="s">
        <v>132</v>
      </c>
      <c r="Y21" s="75" t="s">
        <v>52</v>
      </c>
      <c r="Z21" s="127" t="s">
        <v>133</v>
      </c>
      <c r="AA21" s="72"/>
      <c r="AB21" s="84" t="s">
        <v>193</v>
      </c>
      <c r="AC21" s="334"/>
      <c r="AE21" s="87">
        <f t="shared" si="0"/>
        <v>41</v>
      </c>
      <c r="AF21" s="87" t="s">
        <v>52</v>
      </c>
      <c r="AG21" s="87">
        <f t="shared" si="1"/>
        <v>37</v>
      </c>
    </row>
    <row r="22" spans="2:36" ht="19.5" customHeight="1">
      <c r="B22" s="121" t="s">
        <v>61</v>
      </c>
      <c r="C22" s="128">
        <v>2</v>
      </c>
      <c r="D22" s="49" t="s">
        <v>52</v>
      </c>
      <c r="E22" s="53">
        <v>3</v>
      </c>
      <c r="F22" s="48">
        <v>2</v>
      </c>
      <c r="G22" s="49" t="s">
        <v>52</v>
      </c>
      <c r="H22" s="50">
        <v>3</v>
      </c>
      <c r="I22" s="54">
        <v>2</v>
      </c>
      <c r="J22" s="49" t="s">
        <v>52</v>
      </c>
      <c r="K22" s="53">
        <v>3</v>
      </c>
      <c r="L22" s="48">
        <v>3</v>
      </c>
      <c r="M22" s="49" t="s">
        <v>52</v>
      </c>
      <c r="N22" s="50">
        <v>2</v>
      </c>
      <c r="O22" s="54">
        <v>3</v>
      </c>
      <c r="P22" s="49" t="s">
        <v>52</v>
      </c>
      <c r="Q22" s="53">
        <v>2</v>
      </c>
      <c r="R22" s="48">
        <v>0</v>
      </c>
      <c r="S22" s="49" t="s">
        <v>52</v>
      </c>
      <c r="T22" s="50">
        <v>5</v>
      </c>
      <c r="U22" s="54">
        <v>1</v>
      </c>
      <c r="V22" s="49" t="s">
        <v>52</v>
      </c>
      <c r="W22" s="53">
        <v>4</v>
      </c>
      <c r="X22" s="97"/>
      <c r="Y22" s="98"/>
      <c r="Z22" s="132"/>
      <c r="AA22" s="73">
        <v>11</v>
      </c>
      <c r="AB22" s="86" t="s">
        <v>189</v>
      </c>
      <c r="AC22" s="338" t="s">
        <v>143</v>
      </c>
      <c r="AE22" s="87">
        <f t="shared" si="0"/>
        <v>13</v>
      </c>
      <c r="AF22" s="87" t="s">
        <v>52</v>
      </c>
      <c r="AG22" s="87">
        <f t="shared" si="1"/>
        <v>22</v>
      </c>
      <c r="AH22">
        <v>10</v>
      </c>
      <c r="AI22">
        <v>1</v>
      </c>
      <c r="AJ22">
        <f t="shared" si="2"/>
        <v>11</v>
      </c>
    </row>
    <row r="23" spans="2:33" ht="19.5" thickBot="1">
      <c r="B23" s="123" t="s">
        <v>62</v>
      </c>
      <c r="C23" s="133" t="s">
        <v>129</v>
      </c>
      <c r="D23" s="113" t="s">
        <v>52</v>
      </c>
      <c r="E23" s="113" t="s">
        <v>128</v>
      </c>
      <c r="F23" s="114" t="s">
        <v>130</v>
      </c>
      <c r="G23" s="113" t="s">
        <v>52</v>
      </c>
      <c r="H23" s="115" t="s">
        <v>128</v>
      </c>
      <c r="I23" s="112" t="s">
        <v>129</v>
      </c>
      <c r="J23" s="113" t="s">
        <v>52</v>
      </c>
      <c r="K23" s="113" t="s">
        <v>131</v>
      </c>
      <c r="L23" s="114" t="s">
        <v>128</v>
      </c>
      <c r="M23" s="113" t="s">
        <v>52</v>
      </c>
      <c r="N23" s="115" t="s">
        <v>130</v>
      </c>
      <c r="O23" s="112" t="s">
        <v>128</v>
      </c>
      <c r="P23" s="113" t="s">
        <v>52</v>
      </c>
      <c r="Q23" s="113" t="s">
        <v>129</v>
      </c>
      <c r="R23" s="114" t="s">
        <v>134</v>
      </c>
      <c r="S23" s="113" t="s">
        <v>52</v>
      </c>
      <c r="T23" s="115" t="s">
        <v>135</v>
      </c>
      <c r="U23" s="112" t="s">
        <v>133</v>
      </c>
      <c r="V23" s="113" t="s">
        <v>52</v>
      </c>
      <c r="W23" s="113" t="s">
        <v>132</v>
      </c>
      <c r="X23" s="116"/>
      <c r="Y23" s="117"/>
      <c r="Z23" s="134"/>
      <c r="AA23" s="118"/>
      <c r="AB23" s="119" t="s">
        <v>194</v>
      </c>
      <c r="AC23" s="339"/>
      <c r="AE23" s="103">
        <f>C23+F23+I23+L23+O23+R23+U23+X23</f>
        <v>28</v>
      </c>
      <c r="AF23" s="87" t="s">
        <v>52</v>
      </c>
      <c r="AG23" s="103">
        <f>E23+H23+K23+N23+Q23+T23+W23+Z23</f>
        <v>47</v>
      </c>
    </row>
    <row r="24" spans="31:33" ht="15">
      <c r="AE24" s="87">
        <f>AE8+AE10+AE12+AE14+AE16+AE18+AE20+AE22</f>
        <v>140</v>
      </c>
      <c r="AG24" s="87">
        <f>AG8+AG10+AG12+AG14+AG16+AG18+AG20+AG22</f>
        <v>140</v>
      </c>
    </row>
    <row r="25" spans="31:33" ht="15">
      <c r="AE25" s="87">
        <f>AE9+AE11+AE13+AE15+AE17+AE19+AE21+AE23</f>
        <v>301</v>
      </c>
      <c r="AG25" s="87">
        <f>AG9+AG11+AG13+AG15+AG17+AG19+AG21+AG23</f>
        <v>301</v>
      </c>
    </row>
    <row r="26" spans="1:8" ht="15">
      <c r="A26" s="104">
        <v>1</v>
      </c>
      <c r="B26" s="105" t="s">
        <v>162</v>
      </c>
      <c r="C26" s="342" t="s">
        <v>197</v>
      </c>
      <c r="D26" s="342"/>
      <c r="E26" s="342"/>
      <c r="F26" s="342"/>
      <c r="G26" s="342"/>
      <c r="H26" s="342"/>
    </row>
    <row r="27" spans="1:8" ht="15">
      <c r="A27" s="104">
        <v>2</v>
      </c>
      <c r="B27" s="105" t="s">
        <v>163</v>
      </c>
      <c r="C27" s="342"/>
      <c r="D27" s="342"/>
      <c r="E27" s="342"/>
      <c r="F27" s="342"/>
      <c r="G27" s="342"/>
      <c r="H27" s="342"/>
    </row>
    <row r="28" spans="1:8" ht="15">
      <c r="A28" s="104">
        <v>3</v>
      </c>
      <c r="B28" s="105" t="s">
        <v>157</v>
      </c>
      <c r="C28" s="342"/>
      <c r="D28" s="342"/>
      <c r="E28" s="342"/>
      <c r="F28" s="342"/>
      <c r="G28" s="342"/>
      <c r="H28" s="342"/>
    </row>
    <row r="29" spans="1:8" ht="15">
      <c r="A29" s="104">
        <v>4</v>
      </c>
      <c r="B29" s="105" t="s">
        <v>159</v>
      </c>
      <c r="C29" s="342"/>
      <c r="D29" s="342"/>
      <c r="E29" s="342"/>
      <c r="F29" s="342"/>
      <c r="G29" s="342"/>
      <c r="H29" s="342"/>
    </row>
    <row r="30" spans="1:8" ht="15">
      <c r="A30" s="106">
        <v>5</v>
      </c>
      <c r="B30" s="107" t="s">
        <v>158</v>
      </c>
      <c r="C30" s="343" t="s">
        <v>198</v>
      </c>
      <c r="D30" s="343"/>
      <c r="E30" s="343"/>
      <c r="F30" s="343"/>
      <c r="G30" s="343"/>
      <c r="H30" s="343"/>
    </row>
    <row r="31" spans="1:8" ht="15">
      <c r="A31" s="106">
        <v>6</v>
      </c>
      <c r="B31" s="107" t="s">
        <v>161</v>
      </c>
      <c r="C31" s="343"/>
      <c r="D31" s="343"/>
      <c r="E31" s="343"/>
      <c r="F31" s="343"/>
      <c r="G31" s="343"/>
      <c r="H31" s="343"/>
    </row>
    <row r="32" spans="1:8" ht="15">
      <c r="A32" s="106">
        <v>7</v>
      </c>
      <c r="B32" s="107" t="s">
        <v>164</v>
      </c>
      <c r="C32" s="343"/>
      <c r="D32" s="343"/>
      <c r="E32" s="343"/>
      <c r="F32" s="343"/>
      <c r="G32" s="343"/>
      <c r="H32" s="343"/>
    </row>
    <row r="33" spans="1:8" ht="15">
      <c r="A33" s="106">
        <v>8</v>
      </c>
      <c r="B33" s="107" t="s">
        <v>160</v>
      </c>
      <c r="C33" s="343"/>
      <c r="D33" s="343"/>
      <c r="E33" s="343"/>
      <c r="F33" s="343"/>
      <c r="G33" s="343"/>
      <c r="H33" s="343"/>
    </row>
  </sheetData>
  <sheetProtection/>
  <mergeCells count="18">
    <mergeCell ref="C26:H29"/>
    <mergeCell ref="C30:H33"/>
    <mergeCell ref="U5:W7"/>
    <mergeCell ref="X5:Z7"/>
    <mergeCell ref="O5:Q7"/>
    <mergeCell ref="R5:T7"/>
    <mergeCell ref="C5:E7"/>
    <mergeCell ref="F5:H7"/>
    <mergeCell ref="I5:K7"/>
    <mergeCell ref="L5:N7"/>
    <mergeCell ref="AC12:AC13"/>
    <mergeCell ref="AC10:AC11"/>
    <mergeCell ref="AC8:AC9"/>
    <mergeCell ref="AC22:AC23"/>
    <mergeCell ref="AC20:AC21"/>
    <mergeCell ref="AC18:AC19"/>
    <mergeCell ref="AC16:AC17"/>
    <mergeCell ref="AC14:AC15"/>
  </mergeCells>
  <printOptions/>
  <pageMargins left="0.75" right="0.75" top="0.787401575" bottom="0.787401575" header="0.3" footer="0.3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4"/>
  <sheetViews>
    <sheetView zoomScalePageLayoutView="0" workbookViewId="0" topLeftCell="A1">
      <selection activeCell="S35" sqref="S35"/>
    </sheetView>
  </sheetViews>
  <sheetFormatPr defaultColWidth="8.8515625" defaultRowHeight="15"/>
  <cols>
    <col min="1" max="1" width="17.140625" style="0" customWidth="1"/>
    <col min="2" max="3" width="23.42187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95" t="s">
        <v>165</v>
      </c>
      <c r="B1" s="68" t="s">
        <v>160</v>
      </c>
      <c r="C1" s="2" t="s">
        <v>164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36" t="s">
        <v>5</v>
      </c>
      <c r="O1" s="34"/>
    </row>
    <row r="2" spans="1:15" ht="15.75">
      <c r="A2" s="4" t="s">
        <v>65</v>
      </c>
      <c r="B2" s="5" t="s">
        <v>110</v>
      </c>
      <c r="C2" s="6" t="s">
        <v>75</v>
      </c>
      <c r="D2" s="7">
        <v>21</v>
      </c>
      <c r="E2" s="8">
        <v>7</v>
      </c>
      <c r="F2" s="7">
        <v>21</v>
      </c>
      <c r="G2" s="8">
        <v>10</v>
      </c>
      <c r="H2" s="10"/>
      <c r="I2" s="9"/>
      <c r="J2" s="10">
        <f aca="true" t="shared" si="0" ref="J2:K4">D2+F2+H2</f>
        <v>42</v>
      </c>
      <c r="K2" s="11">
        <f t="shared" si="0"/>
        <v>17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35" t="s">
        <v>66</v>
      </c>
      <c r="B3" s="13" t="s">
        <v>120</v>
      </c>
      <c r="C3" s="14" t="s">
        <v>77</v>
      </c>
      <c r="D3" s="15">
        <v>12</v>
      </c>
      <c r="E3" s="16">
        <v>21</v>
      </c>
      <c r="F3" s="15">
        <v>9</v>
      </c>
      <c r="G3" s="16">
        <v>21</v>
      </c>
      <c r="H3" s="18"/>
      <c r="I3" s="17"/>
      <c r="J3" s="18">
        <f t="shared" si="0"/>
        <v>21</v>
      </c>
      <c r="K3" s="19">
        <f t="shared" si="0"/>
        <v>42</v>
      </c>
      <c r="L3" s="20">
        <v>0</v>
      </c>
      <c r="M3" s="17">
        <v>2</v>
      </c>
      <c r="N3" s="20">
        <v>0</v>
      </c>
      <c r="O3" s="17">
        <v>1</v>
      </c>
    </row>
    <row r="4" spans="1:15" ht="15.75">
      <c r="A4" s="309" t="s">
        <v>63</v>
      </c>
      <c r="B4" s="13" t="s">
        <v>168</v>
      </c>
      <c r="C4" s="14" t="s">
        <v>105</v>
      </c>
      <c r="D4" s="310">
        <v>21</v>
      </c>
      <c r="E4" s="312">
        <v>0</v>
      </c>
      <c r="F4" s="310">
        <v>21</v>
      </c>
      <c r="G4" s="312">
        <v>6</v>
      </c>
      <c r="H4" s="318"/>
      <c r="I4" s="316"/>
      <c r="J4" s="318">
        <f t="shared" si="0"/>
        <v>42</v>
      </c>
      <c r="K4" s="320">
        <f t="shared" si="0"/>
        <v>6</v>
      </c>
      <c r="L4" s="314">
        <v>2</v>
      </c>
      <c r="M4" s="316">
        <v>0</v>
      </c>
      <c r="N4" s="314">
        <v>1</v>
      </c>
      <c r="O4" s="316">
        <v>0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13" t="s">
        <v>102</v>
      </c>
      <c r="C6" s="14" t="s">
        <v>100</v>
      </c>
      <c r="D6" s="310">
        <v>18</v>
      </c>
      <c r="E6" s="312">
        <v>21</v>
      </c>
      <c r="F6" s="310">
        <v>19</v>
      </c>
      <c r="G6" s="312">
        <v>21</v>
      </c>
      <c r="H6" s="318"/>
      <c r="I6" s="316"/>
      <c r="J6" s="318">
        <f>D6+F6+H6</f>
        <v>37</v>
      </c>
      <c r="K6" s="320">
        <f>E6+G6+I6</f>
        <v>42</v>
      </c>
      <c r="L6" s="314">
        <v>0</v>
      </c>
      <c r="M6" s="316">
        <v>2</v>
      </c>
      <c r="N6" s="314">
        <v>0</v>
      </c>
      <c r="O6" s="316">
        <v>1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13" t="s">
        <v>110</v>
      </c>
      <c r="C8" s="14" t="s">
        <v>75</v>
      </c>
      <c r="D8" s="310">
        <v>22</v>
      </c>
      <c r="E8" s="312">
        <v>24</v>
      </c>
      <c r="F8" s="310">
        <v>21</v>
      </c>
      <c r="G8" s="312">
        <v>14</v>
      </c>
      <c r="H8" s="318">
        <v>15</v>
      </c>
      <c r="I8" s="316">
        <v>21</v>
      </c>
      <c r="J8" s="318">
        <f>D8+F8+H8</f>
        <v>58</v>
      </c>
      <c r="K8" s="320">
        <f>E8+G8+I8</f>
        <v>59</v>
      </c>
      <c r="L8" s="314">
        <v>1</v>
      </c>
      <c r="M8" s="316">
        <v>2</v>
      </c>
      <c r="N8" s="314">
        <v>0</v>
      </c>
      <c r="O8" s="316">
        <v>1</v>
      </c>
    </row>
    <row r="9" spans="1:15" ht="16.5" thickBot="1">
      <c r="A9" s="309"/>
      <c r="B9" s="22" t="s">
        <v>120</v>
      </c>
      <c r="C9" s="23" t="s">
        <v>100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tr">
        <f>C1</f>
        <v>SKB Tábor</v>
      </c>
      <c r="C10" s="326"/>
      <c r="D10" s="326"/>
      <c r="E10" s="326"/>
      <c r="F10" s="326"/>
      <c r="G10" s="327"/>
      <c r="H10" s="328"/>
      <c r="I10" s="328"/>
      <c r="J10" s="25">
        <f>SUM(J2:J9)</f>
        <v>200</v>
      </c>
      <c r="K10" s="30">
        <f>SUM(K2:K9)</f>
        <v>166</v>
      </c>
      <c r="L10" s="26">
        <f>SUM(L2:L9)</f>
        <v>5</v>
      </c>
      <c r="M10" s="27">
        <f>SUM(M2:M9)</f>
        <v>6</v>
      </c>
      <c r="N10" s="26">
        <f>SUM(N2:N9)</f>
        <v>2</v>
      </c>
      <c r="O10" s="27">
        <f>SUM(O2:O9)</f>
        <v>3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95" t="s">
        <v>165</v>
      </c>
      <c r="B12" s="2" t="s">
        <v>161</v>
      </c>
      <c r="C12" s="2" t="s">
        <v>159</v>
      </c>
      <c r="D12" s="303" t="s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36" t="s">
        <v>5</v>
      </c>
      <c r="O12" s="34"/>
    </row>
    <row r="13" spans="1:15" ht="15.75">
      <c r="A13" s="4" t="s">
        <v>65</v>
      </c>
      <c r="B13" s="5" t="s">
        <v>81</v>
      </c>
      <c r="C13" s="6" t="s">
        <v>169</v>
      </c>
      <c r="D13" s="7">
        <v>21</v>
      </c>
      <c r="E13" s="8">
        <v>7</v>
      </c>
      <c r="F13" s="7">
        <v>21</v>
      </c>
      <c r="G13" s="8">
        <v>16</v>
      </c>
      <c r="H13" s="10"/>
      <c r="I13" s="9"/>
      <c r="J13" s="10">
        <f aca="true" t="shared" si="1" ref="J13:K15">D13+F13+H13</f>
        <v>42</v>
      </c>
      <c r="K13" s="11">
        <f t="shared" si="1"/>
        <v>23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35" t="s">
        <v>64</v>
      </c>
      <c r="B14" s="13" t="s">
        <v>83</v>
      </c>
      <c r="C14" s="14" t="s">
        <v>90</v>
      </c>
      <c r="D14" s="15">
        <v>13</v>
      </c>
      <c r="E14" s="16">
        <v>21</v>
      </c>
      <c r="F14" s="15">
        <v>21</v>
      </c>
      <c r="G14" s="16">
        <v>17</v>
      </c>
      <c r="H14" s="18">
        <v>22</v>
      </c>
      <c r="I14" s="17">
        <v>20</v>
      </c>
      <c r="J14" s="18">
        <f t="shared" si="1"/>
        <v>56</v>
      </c>
      <c r="K14" s="19">
        <f t="shared" si="1"/>
        <v>58</v>
      </c>
      <c r="L14" s="20">
        <v>2</v>
      </c>
      <c r="M14" s="17">
        <v>1</v>
      </c>
      <c r="N14" s="20">
        <v>1</v>
      </c>
      <c r="O14" s="17">
        <v>0</v>
      </c>
    </row>
    <row r="15" spans="1:15" ht="15.75">
      <c r="A15" s="309" t="s">
        <v>67</v>
      </c>
      <c r="B15" s="13" t="s">
        <v>170</v>
      </c>
      <c r="C15" s="14" t="s">
        <v>69</v>
      </c>
      <c r="D15" s="310">
        <v>3</v>
      </c>
      <c r="E15" s="312">
        <v>21</v>
      </c>
      <c r="F15" s="310">
        <v>0</v>
      </c>
      <c r="G15" s="312">
        <v>21</v>
      </c>
      <c r="H15" s="318"/>
      <c r="I15" s="316"/>
      <c r="J15" s="318">
        <f t="shared" si="1"/>
        <v>3</v>
      </c>
      <c r="K15" s="320">
        <f t="shared" si="1"/>
        <v>42</v>
      </c>
      <c r="L15" s="314">
        <v>0</v>
      </c>
      <c r="M15" s="316">
        <v>2</v>
      </c>
      <c r="N15" s="314">
        <v>0</v>
      </c>
      <c r="O15" s="316">
        <v>1</v>
      </c>
    </row>
    <row r="16" spans="1:15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</row>
    <row r="17" spans="1:15" ht="15.75">
      <c r="A17" s="309" t="s">
        <v>64</v>
      </c>
      <c r="B17" s="13" t="s">
        <v>103</v>
      </c>
      <c r="C17" s="14" t="s">
        <v>171</v>
      </c>
      <c r="D17" s="310">
        <v>1</v>
      </c>
      <c r="E17" s="312">
        <v>21</v>
      </c>
      <c r="F17" s="310">
        <v>7</v>
      </c>
      <c r="G17" s="312">
        <v>21</v>
      </c>
      <c r="H17" s="318"/>
      <c r="I17" s="316"/>
      <c r="J17" s="318">
        <f>D17+F17+H17</f>
        <v>8</v>
      </c>
      <c r="K17" s="320">
        <f>E17+G17+I17</f>
        <v>42</v>
      </c>
      <c r="L17" s="314">
        <v>0</v>
      </c>
      <c r="M17" s="316">
        <v>2</v>
      </c>
      <c r="N17" s="314">
        <v>0</v>
      </c>
      <c r="O17" s="316">
        <v>1</v>
      </c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13" t="s">
        <v>81</v>
      </c>
      <c r="C19" s="14" t="s">
        <v>169</v>
      </c>
      <c r="D19" s="310">
        <v>21</v>
      </c>
      <c r="E19" s="312">
        <v>16</v>
      </c>
      <c r="F19" s="310">
        <v>18</v>
      </c>
      <c r="G19" s="312">
        <v>21</v>
      </c>
      <c r="H19" s="318">
        <v>22</v>
      </c>
      <c r="I19" s="316">
        <v>20</v>
      </c>
      <c r="J19" s="318">
        <f>D19+F19+H19</f>
        <v>61</v>
      </c>
      <c r="K19" s="320">
        <f>E19+G19+I19</f>
        <v>57</v>
      </c>
      <c r="L19" s="314">
        <v>2</v>
      </c>
      <c r="M19" s="316">
        <v>1</v>
      </c>
      <c r="N19" s="314">
        <v>1</v>
      </c>
      <c r="O19" s="316">
        <v>0</v>
      </c>
    </row>
    <row r="20" spans="1:15" ht="16.5" thickBot="1">
      <c r="A20" s="309"/>
      <c r="B20" s="22" t="s">
        <v>83</v>
      </c>
      <c r="C20" s="23" t="s">
        <v>90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</row>
    <row r="21" spans="1:15" ht="19.5" thickBot="1">
      <c r="A21" s="24" t="s">
        <v>11</v>
      </c>
      <c r="B21" s="326" t="str">
        <f>B12</f>
        <v>TJ Sokol Vodňany</v>
      </c>
      <c r="C21" s="326"/>
      <c r="D21" s="326"/>
      <c r="E21" s="326"/>
      <c r="F21" s="326"/>
      <c r="G21" s="327"/>
      <c r="H21" s="328"/>
      <c r="I21" s="328"/>
      <c r="J21" s="25">
        <f>SUM(J13:J20)</f>
        <v>170</v>
      </c>
      <c r="K21" s="30">
        <f>SUM(K13:K20)</f>
        <v>222</v>
      </c>
      <c r="L21" s="26">
        <f>SUM(L13:L20)</f>
        <v>6</v>
      </c>
      <c r="M21" s="27">
        <f>SUM(M13:M20)</f>
        <v>6</v>
      </c>
      <c r="N21" s="26">
        <f>SUM(N13:N20)</f>
        <v>3</v>
      </c>
      <c r="O21" s="27">
        <f>SUM(O13:O20)</f>
        <v>2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95" t="s">
        <v>165</v>
      </c>
      <c r="B23" s="68" t="s">
        <v>162</v>
      </c>
      <c r="C23" s="68" t="s">
        <v>158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36" t="s">
        <v>5</v>
      </c>
      <c r="O23" s="34"/>
    </row>
    <row r="24" spans="1:15" ht="15.75">
      <c r="A24" s="4" t="s">
        <v>65</v>
      </c>
      <c r="B24" s="151" t="s">
        <v>172</v>
      </c>
      <c r="C24" s="6" t="s">
        <v>121</v>
      </c>
      <c r="D24" s="7">
        <v>21</v>
      </c>
      <c r="E24" s="8">
        <v>7</v>
      </c>
      <c r="F24" s="7">
        <v>21</v>
      </c>
      <c r="G24" s="8">
        <v>12</v>
      </c>
      <c r="H24" s="10"/>
      <c r="I24" s="9"/>
      <c r="J24" s="10">
        <f aca="true" t="shared" si="2" ref="J24:K26">D24+F24+H24</f>
        <v>42</v>
      </c>
      <c r="K24" s="11">
        <f t="shared" si="2"/>
        <v>19</v>
      </c>
      <c r="L24" s="12">
        <v>2</v>
      </c>
      <c r="M24" s="9">
        <v>0</v>
      </c>
      <c r="N24" s="12">
        <v>1</v>
      </c>
      <c r="O24" s="37">
        <v>0</v>
      </c>
    </row>
    <row r="25" spans="1:15" ht="15.75">
      <c r="A25" s="35" t="s">
        <v>66</v>
      </c>
      <c r="B25" s="152" t="s">
        <v>89</v>
      </c>
      <c r="C25" s="14" t="s">
        <v>72</v>
      </c>
      <c r="D25" s="15">
        <v>21</v>
      </c>
      <c r="E25" s="16">
        <v>11</v>
      </c>
      <c r="F25" s="15">
        <v>21</v>
      </c>
      <c r="G25" s="16">
        <v>11</v>
      </c>
      <c r="H25" s="18"/>
      <c r="I25" s="17"/>
      <c r="J25" s="18">
        <f t="shared" si="2"/>
        <v>42</v>
      </c>
      <c r="K25" s="19">
        <f t="shared" si="2"/>
        <v>22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309" t="s">
        <v>67</v>
      </c>
      <c r="B26" s="152" t="s">
        <v>178</v>
      </c>
      <c r="C26" s="14" t="s">
        <v>91</v>
      </c>
      <c r="D26" s="310">
        <v>21</v>
      </c>
      <c r="E26" s="312">
        <v>9</v>
      </c>
      <c r="F26" s="310">
        <v>21</v>
      </c>
      <c r="G26" s="312">
        <v>13</v>
      </c>
      <c r="H26" s="318"/>
      <c r="I26" s="316"/>
      <c r="J26" s="318">
        <f t="shared" si="2"/>
        <v>42</v>
      </c>
      <c r="K26" s="320">
        <f t="shared" si="2"/>
        <v>22</v>
      </c>
      <c r="L26" s="314">
        <v>2</v>
      </c>
      <c r="M26" s="316">
        <v>0</v>
      </c>
      <c r="N26" s="314">
        <v>1</v>
      </c>
      <c r="O26" s="316">
        <v>0</v>
      </c>
    </row>
    <row r="27" spans="1:15" ht="15.75">
      <c r="A27" s="309"/>
      <c r="B27" s="152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</row>
    <row r="28" spans="1:15" ht="15.75">
      <c r="A28" s="309" t="s">
        <v>64</v>
      </c>
      <c r="B28" s="152" t="s">
        <v>112</v>
      </c>
      <c r="C28" s="14" t="s">
        <v>177</v>
      </c>
      <c r="D28" s="310">
        <v>21</v>
      </c>
      <c r="E28" s="312">
        <v>8</v>
      </c>
      <c r="F28" s="310">
        <v>21</v>
      </c>
      <c r="G28" s="312">
        <v>4</v>
      </c>
      <c r="H28" s="318"/>
      <c r="I28" s="316"/>
      <c r="J28" s="318">
        <f>D28+F28+H28</f>
        <v>42</v>
      </c>
      <c r="K28" s="320">
        <f>E28+G28+I28</f>
        <v>12</v>
      </c>
      <c r="L28" s="314">
        <v>2</v>
      </c>
      <c r="M28" s="316">
        <v>0</v>
      </c>
      <c r="N28" s="314">
        <v>1</v>
      </c>
      <c r="O28" s="316">
        <v>0</v>
      </c>
    </row>
    <row r="29" spans="1:15" ht="15.75">
      <c r="A29" s="309"/>
      <c r="B29" s="152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</row>
    <row r="30" spans="1:15" ht="15.75">
      <c r="A30" s="309" t="s">
        <v>10</v>
      </c>
      <c r="B30" s="152" t="s">
        <v>172</v>
      </c>
      <c r="C30" s="14" t="s">
        <v>121</v>
      </c>
      <c r="D30" s="310">
        <v>21</v>
      </c>
      <c r="E30" s="312">
        <v>12</v>
      </c>
      <c r="F30" s="310">
        <v>21</v>
      </c>
      <c r="G30" s="312">
        <v>7</v>
      </c>
      <c r="H30" s="318"/>
      <c r="I30" s="316"/>
      <c r="J30" s="318">
        <f>D30+F30+H30</f>
        <v>42</v>
      </c>
      <c r="K30" s="320">
        <f>E30+G30+I30</f>
        <v>19</v>
      </c>
      <c r="L30" s="314">
        <v>2</v>
      </c>
      <c r="M30" s="316">
        <v>0</v>
      </c>
      <c r="N30" s="314">
        <v>1</v>
      </c>
      <c r="O30" s="316">
        <v>0</v>
      </c>
    </row>
    <row r="31" spans="1:15" ht="16.5" thickBot="1">
      <c r="A31" s="309"/>
      <c r="B31" s="153" t="s">
        <v>89</v>
      </c>
      <c r="C31" s="23" t="s">
        <v>177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</row>
    <row r="32" spans="1:15" ht="19.5" thickBot="1">
      <c r="A32" s="24" t="s">
        <v>11</v>
      </c>
      <c r="B32" s="352" t="str">
        <f>B23</f>
        <v>TJ Sokol Č. Budějovice A</v>
      </c>
      <c r="C32" s="353"/>
      <c r="D32" s="353"/>
      <c r="E32" s="353"/>
      <c r="F32" s="353"/>
      <c r="G32" s="354"/>
      <c r="H32" s="328"/>
      <c r="I32" s="328"/>
      <c r="J32" s="25">
        <f>SUM(J24:J31)</f>
        <v>210</v>
      </c>
      <c r="K32" s="30">
        <f>SUM(K24:K31)</f>
        <v>94</v>
      </c>
      <c r="L32" s="26">
        <f>SUM(L24:L31)</f>
        <v>10</v>
      </c>
      <c r="M32" s="27">
        <f>SUM(M24:M31)</f>
        <v>0</v>
      </c>
      <c r="N32" s="26">
        <f>SUM(N24:N31)</f>
        <v>5</v>
      </c>
      <c r="O32" s="27">
        <f>SUM(O24:O31)</f>
        <v>0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95" t="s">
        <v>165</v>
      </c>
      <c r="B34" s="2" t="s">
        <v>163</v>
      </c>
      <c r="C34" s="68" t="s">
        <v>157</v>
      </c>
      <c r="D34" s="303" t="s">
        <v>1</v>
      </c>
      <c r="E34" s="304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36" t="s">
        <v>5</v>
      </c>
      <c r="O34" s="34"/>
    </row>
    <row r="35" spans="1:15" ht="15.75">
      <c r="A35" s="4" t="s">
        <v>65</v>
      </c>
      <c r="B35" s="5" t="s">
        <v>71</v>
      </c>
      <c r="C35" s="6" t="s">
        <v>173</v>
      </c>
      <c r="D35" s="7">
        <v>21</v>
      </c>
      <c r="E35" s="8">
        <v>18</v>
      </c>
      <c r="F35" s="7">
        <v>21</v>
      </c>
      <c r="G35" s="8">
        <v>11</v>
      </c>
      <c r="H35" s="10"/>
      <c r="I35" s="9"/>
      <c r="J35" s="10">
        <f aca="true" t="shared" si="3" ref="J35:K37">D35+F35+H35</f>
        <v>42</v>
      </c>
      <c r="K35" s="11">
        <f t="shared" si="3"/>
        <v>29</v>
      </c>
      <c r="L35" s="12">
        <v>2</v>
      </c>
      <c r="M35" s="9">
        <v>0</v>
      </c>
      <c r="N35" s="12">
        <v>1</v>
      </c>
      <c r="O35" s="37">
        <v>0</v>
      </c>
    </row>
    <row r="36" spans="1:17" ht="18.75">
      <c r="A36" s="35" t="s">
        <v>66</v>
      </c>
      <c r="B36" s="13" t="s">
        <v>73</v>
      </c>
      <c r="C36" s="14" t="s">
        <v>76</v>
      </c>
      <c r="D36" s="15">
        <v>21</v>
      </c>
      <c r="E36" s="16">
        <v>16</v>
      </c>
      <c r="F36" s="15">
        <v>21</v>
      </c>
      <c r="G36" s="16">
        <v>19</v>
      </c>
      <c r="H36" s="18"/>
      <c r="I36" s="17"/>
      <c r="J36" s="18">
        <f t="shared" si="3"/>
        <v>42</v>
      </c>
      <c r="K36" s="19">
        <f t="shared" si="3"/>
        <v>35</v>
      </c>
      <c r="L36" s="20">
        <v>2</v>
      </c>
      <c r="M36" s="17">
        <v>0</v>
      </c>
      <c r="N36" s="20">
        <v>1</v>
      </c>
      <c r="O36" s="17">
        <v>0</v>
      </c>
      <c r="Q36" s="33"/>
    </row>
    <row r="37" spans="1:15" ht="15.75">
      <c r="A37" s="309" t="s">
        <v>67</v>
      </c>
      <c r="B37" s="13" t="s">
        <v>92</v>
      </c>
      <c r="C37" s="14" t="s">
        <v>174</v>
      </c>
      <c r="D37" s="310">
        <v>21</v>
      </c>
      <c r="E37" s="312">
        <v>19</v>
      </c>
      <c r="F37" s="310">
        <v>20</v>
      </c>
      <c r="G37" s="312">
        <v>22</v>
      </c>
      <c r="H37" s="318">
        <v>15</v>
      </c>
      <c r="I37" s="316">
        <v>21</v>
      </c>
      <c r="J37" s="318">
        <f t="shared" si="3"/>
        <v>56</v>
      </c>
      <c r="K37" s="320">
        <f t="shared" si="3"/>
        <v>62</v>
      </c>
      <c r="L37" s="314">
        <v>1</v>
      </c>
      <c r="M37" s="316">
        <v>2</v>
      </c>
      <c r="N37" s="314">
        <v>0</v>
      </c>
      <c r="O37" s="316">
        <v>1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13" t="s">
        <v>175</v>
      </c>
      <c r="C39" s="14" t="s">
        <v>176</v>
      </c>
      <c r="D39" s="310">
        <v>7</v>
      </c>
      <c r="E39" s="312">
        <v>21</v>
      </c>
      <c r="F39" s="310">
        <v>6</v>
      </c>
      <c r="G39" s="312">
        <v>21</v>
      </c>
      <c r="H39" s="318"/>
      <c r="I39" s="316"/>
      <c r="J39" s="318">
        <f>D39+F39+H39</f>
        <v>13</v>
      </c>
      <c r="K39" s="320">
        <f>E39+G39+I39</f>
        <v>42</v>
      </c>
      <c r="L39" s="314">
        <v>0</v>
      </c>
      <c r="M39" s="316">
        <v>2</v>
      </c>
      <c r="N39" s="314">
        <v>0</v>
      </c>
      <c r="O39" s="316">
        <v>1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13" t="s">
        <v>71</v>
      </c>
      <c r="C41" s="14" t="s">
        <v>174</v>
      </c>
      <c r="D41" s="310">
        <v>21</v>
      </c>
      <c r="E41" s="312">
        <v>19</v>
      </c>
      <c r="F41" s="310">
        <v>21</v>
      </c>
      <c r="G41" s="312">
        <v>23</v>
      </c>
      <c r="H41" s="318">
        <v>21</v>
      </c>
      <c r="I41" s="316">
        <v>13</v>
      </c>
      <c r="J41" s="318">
        <f>D41+F41+H41</f>
        <v>63</v>
      </c>
      <c r="K41" s="320">
        <f>E41+G41+I41</f>
        <v>55</v>
      </c>
      <c r="L41" s="314">
        <v>2</v>
      </c>
      <c r="M41" s="316">
        <v>1</v>
      </c>
      <c r="N41" s="314">
        <v>1</v>
      </c>
      <c r="O41" s="316">
        <v>0</v>
      </c>
    </row>
    <row r="42" spans="1:15" ht="16.5" thickBot="1">
      <c r="A42" s="309"/>
      <c r="B42" s="22" t="s">
        <v>73</v>
      </c>
      <c r="C42" s="23" t="s">
        <v>176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tr">
        <f>B34</f>
        <v>SKB Č. Krumlov B</v>
      </c>
      <c r="C43" s="326"/>
      <c r="D43" s="326"/>
      <c r="E43" s="326"/>
      <c r="F43" s="326"/>
      <c r="G43" s="327"/>
      <c r="H43" s="328"/>
      <c r="I43" s="328"/>
      <c r="J43" s="25">
        <f>SUM(J35:J42)</f>
        <v>216</v>
      </c>
      <c r="K43" s="30">
        <f>SUM(K35:K42)</f>
        <v>223</v>
      </c>
      <c r="L43" s="26">
        <f>SUM(L35:L42)</f>
        <v>7</v>
      </c>
      <c r="M43" s="27">
        <f>SUM(M35:M42)</f>
        <v>5</v>
      </c>
      <c r="N43" s="26">
        <f>SUM(N35:N42)</f>
        <v>3</v>
      </c>
      <c r="O43" s="27">
        <f>SUM(O35:O42)</f>
        <v>2</v>
      </c>
    </row>
    <row r="45" spans="1:15" ht="18" customHeight="1" hidden="1" thickBot="1">
      <c r="A45" s="40" t="s">
        <v>0</v>
      </c>
      <c r="B45" s="38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36" t="s">
        <v>5</v>
      </c>
      <c r="O45" s="34"/>
    </row>
    <row r="46" spans="1:15" ht="15.75" hidden="1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 hidden="1">
      <c r="A47" s="35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 hidden="1">
      <c r="A48" s="309" t="s">
        <v>8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4"/>
        <v>0</v>
      </c>
      <c r="K48" s="320">
        <f t="shared" si="4"/>
        <v>0</v>
      </c>
      <c r="L48" s="314"/>
      <c r="M48" s="316"/>
      <c r="N48" s="314"/>
      <c r="O48" s="316"/>
    </row>
    <row r="49" spans="1:15" ht="15.75" hidden="1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 hidden="1">
      <c r="A50" s="309" t="s">
        <v>9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 hidden="1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 hidden="1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hidden="1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hidden="1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>
        <f>SUM(L46:L53)</f>
        <v>0</v>
      </c>
      <c r="M54" s="27">
        <f>SUM(M46:M53)</f>
        <v>0</v>
      </c>
      <c r="N54" s="26">
        <f>SUM(N46:N53)</f>
        <v>0</v>
      </c>
      <c r="O54" s="27">
        <f>SUM(O46:O53)</f>
        <v>0</v>
      </c>
    </row>
  </sheetData>
  <sheetProtection/>
  <mergeCells count="230"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54"/>
  <sheetViews>
    <sheetView zoomScalePageLayoutView="0" workbookViewId="0" topLeftCell="A1">
      <selection activeCell="S23" sqref="S23"/>
    </sheetView>
  </sheetViews>
  <sheetFormatPr defaultColWidth="8.8515625" defaultRowHeight="15"/>
  <cols>
    <col min="1" max="1" width="16.8515625" style="0" customWidth="1"/>
    <col min="2" max="2" width="23.7109375" style="0" customWidth="1"/>
    <col min="3" max="3" width="22.281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95" t="s">
        <v>166</v>
      </c>
      <c r="B1" s="38" t="s">
        <v>159</v>
      </c>
      <c r="C1" s="2" t="s">
        <v>164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36" t="s">
        <v>5</v>
      </c>
      <c r="O1" s="34"/>
    </row>
    <row r="2" spans="1:15" ht="15.75">
      <c r="A2" s="4" t="s">
        <v>65</v>
      </c>
      <c r="B2" s="5" t="s">
        <v>169</v>
      </c>
      <c r="C2" s="6" t="s">
        <v>75</v>
      </c>
      <c r="D2" s="7">
        <v>21</v>
      </c>
      <c r="E2" s="8">
        <v>9</v>
      </c>
      <c r="F2" s="7">
        <v>21</v>
      </c>
      <c r="G2" s="8">
        <v>12</v>
      </c>
      <c r="H2" s="10"/>
      <c r="I2" s="9"/>
      <c r="J2" s="10">
        <f aca="true" t="shared" si="0" ref="J2:K4">D2+F2+H2</f>
        <v>42</v>
      </c>
      <c r="K2" s="11">
        <f t="shared" si="0"/>
        <v>21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66" t="s">
        <v>66</v>
      </c>
      <c r="B3" s="13" t="s">
        <v>90</v>
      </c>
      <c r="C3" s="14" t="s">
        <v>77</v>
      </c>
      <c r="D3" s="15">
        <v>21</v>
      </c>
      <c r="E3" s="16">
        <v>17</v>
      </c>
      <c r="F3" s="15">
        <v>14</v>
      </c>
      <c r="G3" s="16">
        <v>21</v>
      </c>
      <c r="H3" s="18">
        <v>6</v>
      </c>
      <c r="I3" s="17">
        <v>21</v>
      </c>
      <c r="J3" s="18">
        <f t="shared" si="0"/>
        <v>41</v>
      </c>
      <c r="K3" s="19">
        <f t="shared" si="0"/>
        <v>59</v>
      </c>
      <c r="L3" s="20">
        <v>1</v>
      </c>
      <c r="M3" s="17">
        <v>2</v>
      </c>
      <c r="N3" s="20">
        <v>0</v>
      </c>
      <c r="O3" s="17">
        <v>1</v>
      </c>
    </row>
    <row r="4" spans="1:15" ht="15.75">
      <c r="A4" s="309" t="s">
        <v>67</v>
      </c>
      <c r="B4" s="13" t="s">
        <v>69</v>
      </c>
      <c r="C4" s="14" t="s">
        <v>105</v>
      </c>
      <c r="D4" s="310">
        <v>21</v>
      </c>
      <c r="E4" s="312">
        <v>0</v>
      </c>
      <c r="F4" s="310">
        <v>21</v>
      </c>
      <c r="G4" s="312">
        <v>4</v>
      </c>
      <c r="H4" s="318"/>
      <c r="I4" s="316"/>
      <c r="J4" s="318">
        <f t="shared" si="0"/>
        <v>42</v>
      </c>
      <c r="K4" s="320">
        <f t="shared" si="0"/>
        <v>4</v>
      </c>
      <c r="L4" s="314">
        <v>2</v>
      </c>
      <c r="M4" s="316">
        <v>0</v>
      </c>
      <c r="N4" s="314">
        <v>1</v>
      </c>
      <c r="O4" s="316">
        <v>0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13" t="s">
        <v>171</v>
      </c>
      <c r="C6" s="14" t="s">
        <v>100</v>
      </c>
      <c r="D6" s="310">
        <v>14</v>
      </c>
      <c r="E6" s="312">
        <v>21</v>
      </c>
      <c r="F6" s="310">
        <v>9</v>
      </c>
      <c r="G6" s="312">
        <v>21</v>
      </c>
      <c r="H6" s="318"/>
      <c r="I6" s="316"/>
      <c r="J6" s="318">
        <f>D6+F6+H6</f>
        <v>23</v>
      </c>
      <c r="K6" s="320">
        <f>E6+G6+I6</f>
        <v>42</v>
      </c>
      <c r="L6" s="314">
        <v>0</v>
      </c>
      <c r="M6" s="316">
        <v>2</v>
      </c>
      <c r="N6" s="314">
        <v>0</v>
      </c>
      <c r="O6" s="316">
        <v>1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13" t="s">
        <v>69</v>
      </c>
      <c r="C8" s="14" t="s">
        <v>75</v>
      </c>
      <c r="D8" s="310">
        <v>21</v>
      </c>
      <c r="E8" s="312">
        <v>18</v>
      </c>
      <c r="F8" s="310">
        <v>21</v>
      </c>
      <c r="G8" s="312">
        <v>14</v>
      </c>
      <c r="H8" s="318"/>
      <c r="I8" s="316"/>
      <c r="J8" s="318">
        <f>D8+F8+H8</f>
        <v>42</v>
      </c>
      <c r="K8" s="320">
        <f>E8+G8+I8</f>
        <v>32</v>
      </c>
      <c r="L8" s="314">
        <v>2</v>
      </c>
      <c r="M8" s="316">
        <v>0</v>
      </c>
      <c r="N8" s="314">
        <v>1</v>
      </c>
      <c r="O8" s="316">
        <v>0</v>
      </c>
    </row>
    <row r="9" spans="1:15" ht="16.5" thickBot="1">
      <c r="A9" s="309"/>
      <c r="B9" s="22" t="s">
        <v>90</v>
      </c>
      <c r="C9" s="23" t="s">
        <v>77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tr">
        <f>B1</f>
        <v>TJ Sokol Č. Budějovice B</v>
      </c>
      <c r="C10" s="326"/>
      <c r="D10" s="326"/>
      <c r="E10" s="326"/>
      <c r="F10" s="326"/>
      <c r="G10" s="327"/>
      <c r="H10" s="328"/>
      <c r="I10" s="328"/>
      <c r="J10" s="25">
        <f>SUM(J2:J9)</f>
        <v>190</v>
      </c>
      <c r="K10" s="30">
        <f>SUM(K2:K9)</f>
        <v>158</v>
      </c>
      <c r="L10" s="26">
        <f>SUM(L2:L9)</f>
        <v>7</v>
      </c>
      <c r="M10" s="27">
        <f>SUM(M2:M9)</f>
        <v>4</v>
      </c>
      <c r="N10" s="26">
        <f>SUM(N2:N9)</f>
        <v>3</v>
      </c>
      <c r="O10" s="27">
        <f>SUM(O2:O9)</f>
        <v>2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95" t="s">
        <v>166</v>
      </c>
      <c r="B12" s="38" t="s">
        <v>160</v>
      </c>
      <c r="C12" s="2" t="s">
        <v>158</v>
      </c>
      <c r="D12" s="303" t="s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36" t="s">
        <v>5</v>
      </c>
      <c r="O12" s="34"/>
    </row>
    <row r="13" spans="1:15" ht="15.75">
      <c r="A13" s="4" t="s">
        <v>65</v>
      </c>
      <c r="B13" s="5" t="s">
        <v>110</v>
      </c>
      <c r="C13" s="6" t="s">
        <v>121</v>
      </c>
      <c r="D13" s="7">
        <v>5</v>
      </c>
      <c r="E13" s="8">
        <v>21</v>
      </c>
      <c r="F13" s="7">
        <v>11</v>
      </c>
      <c r="G13" s="8">
        <v>21</v>
      </c>
      <c r="H13" s="10"/>
      <c r="I13" s="9"/>
      <c r="J13" s="10">
        <f aca="true" t="shared" si="1" ref="J13:K15">D13+F13+H13</f>
        <v>16</v>
      </c>
      <c r="K13" s="11">
        <f t="shared" si="1"/>
        <v>42</v>
      </c>
      <c r="L13" s="12">
        <v>0</v>
      </c>
      <c r="M13" s="9">
        <v>2</v>
      </c>
      <c r="N13" s="12">
        <v>0</v>
      </c>
      <c r="O13" s="37">
        <v>1</v>
      </c>
    </row>
    <row r="14" spans="1:15" ht="15.75">
      <c r="A14" s="66" t="s">
        <v>66</v>
      </c>
      <c r="B14" s="13" t="s">
        <v>120</v>
      </c>
      <c r="C14" s="14" t="s">
        <v>72</v>
      </c>
      <c r="D14" s="15">
        <v>21</v>
      </c>
      <c r="E14" s="16">
        <v>16</v>
      </c>
      <c r="F14" s="15">
        <v>21</v>
      </c>
      <c r="G14" s="16">
        <v>19</v>
      </c>
      <c r="H14" s="18"/>
      <c r="I14" s="17"/>
      <c r="J14" s="18">
        <f t="shared" si="1"/>
        <v>42</v>
      </c>
      <c r="K14" s="19">
        <f t="shared" si="1"/>
        <v>35</v>
      </c>
      <c r="L14" s="20">
        <v>2</v>
      </c>
      <c r="M14" s="17">
        <v>0</v>
      </c>
      <c r="N14" s="20">
        <v>1</v>
      </c>
      <c r="O14" s="17">
        <v>0</v>
      </c>
    </row>
    <row r="15" spans="1:15" ht="15.75">
      <c r="A15" s="309" t="s">
        <v>67</v>
      </c>
      <c r="B15" s="13" t="s">
        <v>168</v>
      </c>
      <c r="C15" s="14" t="s">
        <v>91</v>
      </c>
      <c r="D15" s="310">
        <v>4</v>
      </c>
      <c r="E15" s="312">
        <v>21</v>
      </c>
      <c r="F15" s="310">
        <v>17</v>
      </c>
      <c r="G15" s="312">
        <v>21</v>
      </c>
      <c r="H15" s="318"/>
      <c r="I15" s="316"/>
      <c r="J15" s="318">
        <f t="shared" si="1"/>
        <v>21</v>
      </c>
      <c r="K15" s="320">
        <f t="shared" si="1"/>
        <v>42</v>
      </c>
      <c r="L15" s="314">
        <v>0</v>
      </c>
      <c r="M15" s="316">
        <v>2</v>
      </c>
      <c r="N15" s="314">
        <v>0</v>
      </c>
      <c r="O15" s="316">
        <v>1</v>
      </c>
    </row>
    <row r="16" spans="1:15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</row>
    <row r="17" spans="1:18" ht="15.75">
      <c r="A17" s="309" t="s">
        <v>64</v>
      </c>
      <c r="B17" s="13" t="s">
        <v>102</v>
      </c>
      <c r="C17" s="14" t="s">
        <v>177</v>
      </c>
      <c r="D17" s="310">
        <v>21</v>
      </c>
      <c r="E17" s="312">
        <v>19</v>
      </c>
      <c r="F17" s="310">
        <v>21</v>
      </c>
      <c r="G17" s="312">
        <v>14</v>
      </c>
      <c r="H17" s="318"/>
      <c r="I17" s="316"/>
      <c r="J17" s="318">
        <f>D17+F17+H17</f>
        <v>42</v>
      </c>
      <c r="K17" s="320">
        <f>E17+G17+I17</f>
        <v>33</v>
      </c>
      <c r="L17" s="314">
        <v>2</v>
      </c>
      <c r="M17" s="316">
        <v>0</v>
      </c>
      <c r="N17" s="314">
        <v>1</v>
      </c>
      <c r="O17" s="316">
        <v>0</v>
      </c>
      <c r="R17" s="150"/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13" t="s">
        <v>168</v>
      </c>
      <c r="C19" s="14" t="s">
        <v>91</v>
      </c>
      <c r="D19" s="310">
        <v>22</v>
      </c>
      <c r="E19" s="312">
        <v>20</v>
      </c>
      <c r="F19" s="310">
        <v>12</v>
      </c>
      <c r="G19" s="312">
        <v>21</v>
      </c>
      <c r="H19" s="318">
        <v>21</v>
      </c>
      <c r="I19" s="316">
        <v>17</v>
      </c>
      <c r="J19" s="318">
        <f>D19+F19+H19</f>
        <v>55</v>
      </c>
      <c r="K19" s="320">
        <f>E19+G19+I19</f>
        <v>58</v>
      </c>
      <c r="L19" s="314">
        <v>2</v>
      </c>
      <c r="M19" s="316">
        <v>1</v>
      </c>
      <c r="N19" s="314">
        <v>1</v>
      </c>
      <c r="O19" s="316">
        <v>0</v>
      </c>
    </row>
    <row r="20" spans="1:18" ht="16.5" thickBot="1">
      <c r="A20" s="309"/>
      <c r="B20" s="22" t="s">
        <v>102</v>
      </c>
      <c r="C20" s="23" t="s">
        <v>72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  <c r="R20" s="29"/>
    </row>
    <row r="21" spans="1:15" ht="19.5" thickBot="1">
      <c r="A21" s="24" t="s">
        <v>11</v>
      </c>
      <c r="B21" s="326" t="str">
        <f>B12</f>
        <v>SKB Č. Krumlov C </v>
      </c>
      <c r="C21" s="326"/>
      <c r="D21" s="326"/>
      <c r="E21" s="326"/>
      <c r="F21" s="326"/>
      <c r="G21" s="327"/>
      <c r="H21" s="328"/>
      <c r="I21" s="328"/>
      <c r="J21" s="25">
        <f>SUM(J13:J20)</f>
        <v>176</v>
      </c>
      <c r="K21" s="30">
        <f>SUM(K13:K20)</f>
        <v>210</v>
      </c>
      <c r="L21" s="26">
        <f>SUM(L13:L20)</f>
        <v>6</v>
      </c>
      <c r="M21" s="27">
        <f>SUM(M13:M20)</f>
        <v>5</v>
      </c>
      <c r="N21" s="26">
        <f>SUM(N13:N20)</f>
        <v>3</v>
      </c>
      <c r="O21" s="27">
        <f>SUM(O13:O20)</f>
        <v>2</v>
      </c>
    </row>
    <row r="22" spans="2:7" ht="16.5" thickBot="1">
      <c r="B22" s="154"/>
      <c r="C22" s="28"/>
      <c r="D22" s="28"/>
      <c r="E22" s="28"/>
      <c r="F22" s="28"/>
      <c r="G22" s="28"/>
    </row>
    <row r="23" spans="1:15" ht="21" customHeight="1" thickBot="1">
      <c r="A23" s="95" t="s">
        <v>166</v>
      </c>
      <c r="B23" s="38" t="s">
        <v>161</v>
      </c>
      <c r="C23" s="2" t="s">
        <v>157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36" t="s">
        <v>5</v>
      </c>
      <c r="O23" s="34"/>
    </row>
    <row r="24" spans="1:15" ht="15.75">
      <c r="A24" s="4" t="s">
        <v>65</v>
      </c>
      <c r="B24" s="5" t="s">
        <v>81</v>
      </c>
      <c r="C24" s="6" t="s">
        <v>173</v>
      </c>
      <c r="D24" s="7">
        <v>21</v>
      </c>
      <c r="E24" s="8">
        <v>5</v>
      </c>
      <c r="F24" s="7">
        <v>21</v>
      </c>
      <c r="G24" s="8">
        <v>18</v>
      </c>
      <c r="H24" s="10"/>
      <c r="I24" s="9"/>
      <c r="J24" s="10">
        <f aca="true" t="shared" si="2" ref="J24:K26">D24+F24+H24</f>
        <v>42</v>
      </c>
      <c r="K24" s="11">
        <f t="shared" si="2"/>
        <v>23</v>
      </c>
      <c r="L24" s="12">
        <v>2</v>
      </c>
      <c r="M24" s="9">
        <v>0</v>
      </c>
      <c r="N24" s="12">
        <v>1</v>
      </c>
      <c r="O24" s="37">
        <v>0</v>
      </c>
    </row>
    <row r="25" spans="1:15" ht="15.75">
      <c r="A25" s="66" t="s">
        <v>66</v>
      </c>
      <c r="B25" s="13" t="s">
        <v>83</v>
      </c>
      <c r="C25" s="14" t="s">
        <v>76</v>
      </c>
      <c r="D25" s="15">
        <v>8</v>
      </c>
      <c r="E25" s="16">
        <v>21</v>
      </c>
      <c r="F25" s="15">
        <v>10</v>
      </c>
      <c r="G25" s="16">
        <v>21</v>
      </c>
      <c r="H25" s="18"/>
      <c r="I25" s="17"/>
      <c r="J25" s="18">
        <f t="shared" si="2"/>
        <v>18</v>
      </c>
      <c r="K25" s="19">
        <f t="shared" si="2"/>
        <v>42</v>
      </c>
      <c r="L25" s="20">
        <v>0</v>
      </c>
      <c r="M25" s="17">
        <v>2</v>
      </c>
      <c r="N25" s="20">
        <v>0</v>
      </c>
      <c r="O25" s="17">
        <v>1</v>
      </c>
    </row>
    <row r="26" spans="1:15" ht="15.75">
      <c r="A26" s="309" t="s">
        <v>67</v>
      </c>
      <c r="B26" s="13" t="s">
        <v>170</v>
      </c>
      <c r="C26" s="14" t="s">
        <v>174</v>
      </c>
      <c r="D26" s="310">
        <v>2</v>
      </c>
      <c r="E26" s="312">
        <v>21</v>
      </c>
      <c r="F26" s="310">
        <v>0</v>
      </c>
      <c r="G26" s="312">
        <v>21</v>
      </c>
      <c r="H26" s="318"/>
      <c r="I26" s="316"/>
      <c r="J26" s="318">
        <f t="shared" si="2"/>
        <v>2</v>
      </c>
      <c r="K26" s="320">
        <f t="shared" si="2"/>
        <v>42</v>
      </c>
      <c r="L26" s="314">
        <v>0</v>
      </c>
      <c r="M26" s="316">
        <v>2</v>
      </c>
      <c r="N26" s="314">
        <v>0</v>
      </c>
      <c r="O26" s="316">
        <v>1</v>
      </c>
    </row>
    <row r="27" spans="1:15" ht="15.75">
      <c r="A27" s="309"/>
      <c r="B27" s="13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</row>
    <row r="28" spans="1:15" ht="15.75">
      <c r="A28" s="309" t="s">
        <v>64</v>
      </c>
      <c r="B28" s="13" t="s">
        <v>103</v>
      </c>
      <c r="C28" s="14" t="s">
        <v>176</v>
      </c>
      <c r="D28" s="310">
        <v>3</v>
      </c>
      <c r="E28" s="312">
        <v>21</v>
      </c>
      <c r="F28" s="310">
        <v>3</v>
      </c>
      <c r="G28" s="312">
        <v>21</v>
      </c>
      <c r="H28" s="318"/>
      <c r="I28" s="316"/>
      <c r="J28" s="318">
        <f>D28+F28+H28</f>
        <v>6</v>
      </c>
      <c r="K28" s="320">
        <f>E28+G28+I28</f>
        <v>42</v>
      </c>
      <c r="L28" s="314">
        <v>0</v>
      </c>
      <c r="M28" s="316">
        <v>2</v>
      </c>
      <c r="N28" s="314">
        <v>0</v>
      </c>
      <c r="O28" s="316">
        <v>1</v>
      </c>
    </row>
    <row r="29" spans="1:15" ht="15.75">
      <c r="A29" s="309"/>
      <c r="B29" s="13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</row>
    <row r="30" spans="1:15" ht="15.75">
      <c r="A30" s="309" t="s">
        <v>10</v>
      </c>
      <c r="B30" s="13" t="s">
        <v>81</v>
      </c>
      <c r="C30" s="14" t="s">
        <v>173</v>
      </c>
      <c r="D30" s="310">
        <v>21</v>
      </c>
      <c r="E30" s="312">
        <v>12</v>
      </c>
      <c r="F30" s="310">
        <v>21</v>
      </c>
      <c r="G30" s="312">
        <v>14</v>
      </c>
      <c r="H30" s="318"/>
      <c r="I30" s="316"/>
      <c r="J30" s="318">
        <f>D30+F30+H30</f>
        <v>42</v>
      </c>
      <c r="K30" s="320">
        <f>E30+G30+I30</f>
        <v>26</v>
      </c>
      <c r="L30" s="314">
        <v>2</v>
      </c>
      <c r="M30" s="316">
        <v>0</v>
      </c>
      <c r="N30" s="314">
        <v>1</v>
      </c>
      <c r="O30" s="316">
        <v>0</v>
      </c>
    </row>
    <row r="31" spans="1:15" ht="16.5" thickBot="1">
      <c r="A31" s="309"/>
      <c r="B31" s="22" t="s">
        <v>83</v>
      </c>
      <c r="C31" s="23" t="s">
        <v>76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</row>
    <row r="32" spans="1:15" ht="19.5" thickBot="1">
      <c r="A32" s="24" t="s">
        <v>11</v>
      </c>
      <c r="B32" s="326" t="str">
        <f>C23</f>
        <v>TJ Sokol Křemže</v>
      </c>
      <c r="C32" s="326"/>
      <c r="D32" s="326"/>
      <c r="E32" s="326"/>
      <c r="F32" s="326"/>
      <c r="G32" s="327"/>
      <c r="H32" s="328"/>
      <c r="I32" s="328"/>
      <c r="J32" s="25">
        <f>SUM(J24:J31)</f>
        <v>110</v>
      </c>
      <c r="K32" s="30">
        <f>SUM(K24:K31)</f>
        <v>175</v>
      </c>
      <c r="L32" s="26">
        <f>SUM(L24:L31)</f>
        <v>4</v>
      </c>
      <c r="M32" s="27">
        <f>SUM(M24:M31)</f>
        <v>6</v>
      </c>
      <c r="N32" s="26">
        <f>SUM(N24:N31)</f>
        <v>2</v>
      </c>
      <c r="O32" s="27">
        <f>SUM(O24:O31)</f>
        <v>3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95" t="s">
        <v>166</v>
      </c>
      <c r="B34" s="38" t="s">
        <v>162</v>
      </c>
      <c r="C34" s="2" t="s">
        <v>163</v>
      </c>
      <c r="D34" s="303" t="s">
        <v>1</v>
      </c>
      <c r="E34" s="304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36" t="s">
        <v>5</v>
      </c>
      <c r="O34" s="34"/>
    </row>
    <row r="35" spans="1:15" ht="15.75">
      <c r="A35" s="4" t="s">
        <v>65</v>
      </c>
      <c r="B35" s="5" t="s">
        <v>172</v>
      </c>
      <c r="C35" s="6" t="s">
        <v>71</v>
      </c>
      <c r="D35" s="7">
        <v>21</v>
      </c>
      <c r="E35" s="8">
        <v>10</v>
      </c>
      <c r="F35" s="7">
        <v>21</v>
      </c>
      <c r="G35" s="8">
        <v>5</v>
      </c>
      <c r="H35" s="10"/>
      <c r="I35" s="9"/>
      <c r="J35" s="10">
        <f aca="true" t="shared" si="3" ref="J35:K37">D35+F35+H35</f>
        <v>42</v>
      </c>
      <c r="K35" s="11">
        <f t="shared" si="3"/>
        <v>15</v>
      </c>
      <c r="L35" s="12">
        <v>2</v>
      </c>
      <c r="M35" s="9">
        <v>0</v>
      </c>
      <c r="N35" s="12">
        <v>1</v>
      </c>
      <c r="O35" s="37">
        <v>0</v>
      </c>
    </row>
    <row r="36" spans="1:17" ht="18.75">
      <c r="A36" s="66" t="s">
        <v>66</v>
      </c>
      <c r="B36" s="13" t="s">
        <v>89</v>
      </c>
      <c r="C36" s="14" t="s">
        <v>73</v>
      </c>
      <c r="D36" s="15">
        <v>21</v>
      </c>
      <c r="E36" s="16">
        <v>15</v>
      </c>
      <c r="F36" s="15">
        <v>21</v>
      </c>
      <c r="G36" s="16">
        <v>18</v>
      </c>
      <c r="H36" s="18"/>
      <c r="I36" s="17"/>
      <c r="J36" s="18">
        <f t="shared" si="3"/>
        <v>42</v>
      </c>
      <c r="K36" s="19">
        <f t="shared" si="3"/>
        <v>33</v>
      </c>
      <c r="L36" s="20">
        <v>2</v>
      </c>
      <c r="M36" s="17">
        <v>0</v>
      </c>
      <c r="N36" s="20">
        <v>1</v>
      </c>
      <c r="O36" s="17">
        <v>0</v>
      </c>
      <c r="Q36" s="33"/>
    </row>
    <row r="37" spans="1:15" ht="15.75">
      <c r="A37" s="309" t="s">
        <v>67</v>
      </c>
      <c r="B37" s="13" t="s">
        <v>178</v>
      </c>
      <c r="C37" s="14" t="s">
        <v>92</v>
      </c>
      <c r="D37" s="310">
        <v>21</v>
      </c>
      <c r="E37" s="312">
        <v>13</v>
      </c>
      <c r="F37" s="310">
        <v>21</v>
      </c>
      <c r="G37" s="312">
        <v>11</v>
      </c>
      <c r="H37" s="318"/>
      <c r="I37" s="316"/>
      <c r="J37" s="318">
        <f t="shared" si="3"/>
        <v>42</v>
      </c>
      <c r="K37" s="320">
        <f t="shared" si="3"/>
        <v>24</v>
      </c>
      <c r="L37" s="314">
        <v>2</v>
      </c>
      <c r="M37" s="316">
        <v>0</v>
      </c>
      <c r="N37" s="314">
        <v>1</v>
      </c>
      <c r="O37" s="316">
        <v>0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13" t="s">
        <v>112</v>
      </c>
      <c r="C39" s="14" t="s">
        <v>175</v>
      </c>
      <c r="D39" s="310">
        <v>21</v>
      </c>
      <c r="E39" s="312">
        <v>9</v>
      </c>
      <c r="F39" s="310">
        <v>21</v>
      </c>
      <c r="G39" s="312">
        <v>8</v>
      </c>
      <c r="H39" s="318"/>
      <c r="I39" s="316"/>
      <c r="J39" s="318">
        <f>D39+F39+H39</f>
        <v>42</v>
      </c>
      <c r="K39" s="320">
        <f>E39+G39+I39</f>
        <v>17</v>
      </c>
      <c r="L39" s="314">
        <v>2</v>
      </c>
      <c r="M39" s="316">
        <v>0</v>
      </c>
      <c r="N39" s="314">
        <v>1</v>
      </c>
      <c r="O39" s="316">
        <v>0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13" t="s">
        <v>172</v>
      </c>
      <c r="C41" s="14" t="s">
        <v>92</v>
      </c>
      <c r="D41" s="310">
        <v>21</v>
      </c>
      <c r="E41" s="312">
        <v>3</v>
      </c>
      <c r="F41" s="310">
        <v>21</v>
      </c>
      <c r="G41" s="312">
        <v>5</v>
      </c>
      <c r="H41" s="318"/>
      <c r="I41" s="316"/>
      <c r="J41" s="318">
        <f>D41+F41+H41</f>
        <v>42</v>
      </c>
      <c r="K41" s="320">
        <f>E41+G41+I41</f>
        <v>8</v>
      </c>
      <c r="L41" s="314">
        <v>2</v>
      </c>
      <c r="M41" s="316">
        <v>0</v>
      </c>
      <c r="N41" s="314">
        <v>1</v>
      </c>
      <c r="O41" s="316">
        <v>0</v>
      </c>
    </row>
    <row r="42" spans="1:15" ht="16.5" thickBot="1">
      <c r="A42" s="309"/>
      <c r="B42" s="22" t="s">
        <v>112</v>
      </c>
      <c r="C42" s="23" t="s">
        <v>175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tr">
        <f>B34</f>
        <v>TJ Sokol Č. Budějovice A</v>
      </c>
      <c r="C43" s="326"/>
      <c r="D43" s="326"/>
      <c r="E43" s="326"/>
      <c r="F43" s="326"/>
      <c r="G43" s="327"/>
      <c r="H43" s="328"/>
      <c r="I43" s="328"/>
      <c r="J43" s="25">
        <f>SUM(J35:J42)</f>
        <v>210</v>
      </c>
      <c r="K43" s="30">
        <f>SUM(K35:K42)</f>
        <v>97</v>
      </c>
      <c r="L43" s="26">
        <f>SUM(L35:L42)</f>
        <v>10</v>
      </c>
      <c r="M43" s="27">
        <f>SUM(M35:M42)</f>
        <v>0</v>
      </c>
      <c r="N43" s="26">
        <f>SUM(N35:N42)</f>
        <v>5</v>
      </c>
      <c r="O43" s="27">
        <f>SUM(O35:O42)</f>
        <v>0</v>
      </c>
    </row>
    <row r="45" spans="1:15" ht="18" customHeight="1" hidden="1" thickBot="1">
      <c r="A45" s="40" t="s">
        <v>12</v>
      </c>
      <c r="B45" s="38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36" t="s">
        <v>5</v>
      </c>
      <c r="O45" s="34"/>
    </row>
    <row r="46" spans="1:15" ht="15.75" hidden="1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 hidden="1">
      <c r="A47" s="66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 hidden="1">
      <c r="A48" s="309" t="s">
        <v>67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4"/>
        <v>0</v>
      </c>
      <c r="K48" s="320">
        <f t="shared" si="4"/>
        <v>0</v>
      </c>
      <c r="L48" s="314"/>
      <c r="M48" s="316"/>
      <c r="N48" s="314"/>
      <c r="O48" s="316"/>
    </row>
    <row r="49" spans="1:15" ht="15.75" hidden="1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 hidden="1">
      <c r="A50" s="309" t="s">
        <v>64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 hidden="1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 hidden="1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hidden="1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hidden="1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>
        <f>SUM(L46:L53)</f>
        <v>0</v>
      </c>
      <c r="M54" s="27">
        <f>SUM(M46:M53)</f>
        <v>0</v>
      </c>
      <c r="N54" s="26">
        <f>SUM(N46:N53)</f>
        <v>0</v>
      </c>
      <c r="O54" s="27">
        <f>SUM(O46:O53)</f>
        <v>0</v>
      </c>
    </row>
  </sheetData>
  <sheetProtection/>
  <mergeCells count="230"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4"/>
  <sheetViews>
    <sheetView zoomScalePageLayoutView="0" workbookViewId="0" topLeftCell="A1">
      <selection activeCell="U15" sqref="U15"/>
    </sheetView>
  </sheetViews>
  <sheetFormatPr defaultColWidth="8.8515625" defaultRowHeight="15"/>
  <cols>
    <col min="1" max="1" width="17.00390625" style="0" customWidth="1"/>
    <col min="2" max="2" width="23.140625" style="0" customWidth="1"/>
    <col min="3" max="3" width="23.281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95" t="s">
        <v>167</v>
      </c>
      <c r="B1" s="38" t="s">
        <v>158</v>
      </c>
      <c r="C1" s="2" t="s">
        <v>164</v>
      </c>
      <c r="D1" s="303" t="s">
        <v>1</v>
      </c>
      <c r="E1" s="304"/>
      <c r="F1" s="303" t="s">
        <v>2</v>
      </c>
      <c r="G1" s="304"/>
      <c r="H1" s="305" t="s">
        <v>13</v>
      </c>
      <c r="I1" s="306"/>
      <c r="J1" s="307" t="s">
        <v>4</v>
      </c>
      <c r="K1" s="308"/>
      <c r="L1" s="303" t="s">
        <v>3</v>
      </c>
      <c r="M1" s="304"/>
      <c r="N1" s="36" t="s">
        <v>5</v>
      </c>
      <c r="O1" s="34"/>
    </row>
    <row r="2" spans="1:15" ht="15.75">
      <c r="A2" s="4" t="s">
        <v>65</v>
      </c>
      <c r="B2" s="5" t="s">
        <v>121</v>
      </c>
      <c r="C2" s="6" t="s">
        <v>75</v>
      </c>
      <c r="D2" s="7">
        <v>21</v>
      </c>
      <c r="E2" s="8">
        <v>3</v>
      </c>
      <c r="F2" s="7">
        <v>21</v>
      </c>
      <c r="G2" s="8">
        <v>4</v>
      </c>
      <c r="H2" s="10"/>
      <c r="I2" s="9"/>
      <c r="J2" s="10">
        <f aca="true" t="shared" si="0" ref="J2:K4">D2+F2+H2</f>
        <v>42</v>
      </c>
      <c r="K2" s="11">
        <f t="shared" si="0"/>
        <v>7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67" t="s">
        <v>66</v>
      </c>
      <c r="B3" s="13" t="s">
        <v>72</v>
      </c>
      <c r="C3" s="14" t="s">
        <v>77</v>
      </c>
      <c r="D3" s="15">
        <v>10</v>
      </c>
      <c r="E3" s="16">
        <v>21</v>
      </c>
      <c r="F3" s="15">
        <v>10</v>
      </c>
      <c r="G3" s="16">
        <v>21</v>
      </c>
      <c r="H3" s="18"/>
      <c r="I3" s="17"/>
      <c r="J3" s="18">
        <f t="shared" si="0"/>
        <v>20</v>
      </c>
      <c r="K3" s="19">
        <f t="shared" si="0"/>
        <v>42</v>
      </c>
      <c r="L3" s="20">
        <v>0</v>
      </c>
      <c r="M3" s="17">
        <v>2</v>
      </c>
      <c r="N3" s="20">
        <v>0</v>
      </c>
      <c r="O3" s="17">
        <v>1</v>
      </c>
    </row>
    <row r="4" spans="1:15" ht="15.75">
      <c r="A4" s="309" t="s">
        <v>67</v>
      </c>
      <c r="B4" s="13" t="s">
        <v>91</v>
      </c>
      <c r="C4" s="14" t="s">
        <v>105</v>
      </c>
      <c r="D4" s="310">
        <v>21</v>
      </c>
      <c r="E4" s="312">
        <v>5</v>
      </c>
      <c r="F4" s="310">
        <v>21</v>
      </c>
      <c r="G4" s="312">
        <v>3</v>
      </c>
      <c r="H4" s="318"/>
      <c r="I4" s="316"/>
      <c r="J4" s="318">
        <f t="shared" si="0"/>
        <v>42</v>
      </c>
      <c r="K4" s="320">
        <f t="shared" si="0"/>
        <v>8</v>
      </c>
      <c r="L4" s="314">
        <v>2</v>
      </c>
      <c r="M4" s="316">
        <v>0</v>
      </c>
      <c r="N4" s="314">
        <v>1</v>
      </c>
      <c r="O4" s="316">
        <v>0</v>
      </c>
    </row>
    <row r="5" spans="1:15" ht="15.75">
      <c r="A5" s="309"/>
      <c r="B5" s="13"/>
      <c r="C5" s="14"/>
      <c r="D5" s="311"/>
      <c r="E5" s="313"/>
      <c r="F5" s="311"/>
      <c r="G5" s="313"/>
      <c r="H5" s="319"/>
      <c r="I5" s="317"/>
      <c r="J5" s="319"/>
      <c r="K5" s="321"/>
      <c r="L5" s="315"/>
      <c r="M5" s="317"/>
      <c r="N5" s="315"/>
      <c r="O5" s="317"/>
    </row>
    <row r="6" spans="1:15" ht="15.75">
      <c r="A6" s="309" t="s">
        <v>64</v>
      </c>
      <c r="B6" s="13" t="s">
        <v>177</v>
      </c>
      <c r="C6" s="14" t="s">
        <v>100</v>
      </c>
      <c r="D6" s="310">
        <v>8</v>
      </c>
      <c r="E6" s="312">
        <v>21</v>
      </c>
      <c r="F6" s="310">
        <v>5</v>
      </c>
      <c r="G6" s="312">
        <v>21</v>
      </c>
      <c r="H6" s="318"/>
      <c r="I6" s="316"/>
      <c r="J6" s="318">
        <f>D6+F6+H6</f>
        <v>13</v>
      </c>
      <c r="K6" s="320">
        <f>E6+G6+I6</f>
        <v>42</v>
      </c>
      <c r="L6" s="314">
        <v>0</v>
      </c>
      <c r="M6" s="316">
        <v>2</v>
      </c>
      <c r="N6" s="314">
        <v>0</v>
      </c>
      <c r="O6" s="316">
        <v>1</v>
      </c>
    </row>
    <row r="7" spans="1:15" ht="15.75">
      <c r="A7" s="309"/>
      <c r="B7" s="13"/>
      <c r="C7" s="14"/>
      <c r="D7" s="311"/>
      <c r="E7" s="313"/>
      <c r="F7" s="311"/>
      <c r="G7" s="313"/>
      <c r="H7" s="319"/>
      <c r="I7" s="317"/>
      <c r="J7" s="319"/>
      <c r="K7" s="321"/>
      <c r="L7" s="315"/>
      <c r="M7" s="317"/>
      <c r="N7" s="315"/>
      <c r="O7" s="317"/>
    </row>
    <row r="8" spans="1:15" ht="15.75">
      <c r="A8" s="309" t="s">
        <v>10</v>
      </c>
      <c r="B8" s="13" t="s">
        <v>121</v>
      </c>
      <c r="C8" s="14" t="s">
        <v>75</v>
      </c>
      <c r="D8" s="310">
        <v>18</v>
      </c>
      <c r="E8" s="312">
        <v>21</v>
      </c>
      <c r="F8" s="310">
        <v>21</v>
      </c>
      <c r="G8" s="312">
        <v>9</v>
      </c>
      <c r="H8" s="318">
        <v>21</v>
      </c>
      <c r="I8" s="316">
        <v>11</v>
      </c>
      <c r="J8" s="318">
        <f>D8+F8+H8</f>
        <v>60</v>
      </c>
      <c r="K8" s="320">
        <f>E8+G8+I8</f>
        <v>41</v>
      </c>
      <c r="L8" s="314">
        <v>2</v>
      </c>
      <c r="M8" s="316">
        <v>1</v>
      </c>
      <c r="N8" s="314">
        <v>1</v>
      </c>
      <c r="O8" s="316">
        <v>0</v>
      </c>
    </row>
    <row r="9" spans="1:15" ht="16.5" thickBot="1">
      <c r="A9" s="309"/>
      <c r="B9" s="22" t="s">
        <v>177</v>
      </c>
      <c r="C9" s="23" t="s">
        <v>100</v>
      </c>
      <c r="D9" s="322"/>
      <c r="E9" s="323"/>
      <c r="F9" s="322"/>
      <c r="G9" s="323"/>
      <c r="H9" s="329"/>
      <c r="I9" s="325"/>
      <c r="J9" s="329"/>
      <c r="K9" s="330"/>
      <c r="L9" s="324"/>
      <c r="M9" s="325"/>
      <c r="N9" s="324"/>
      <c r="O9" s="325"/>
    </row>
    <row r="10" spans="1:15" ht="21.75" customHeight="1" thickBot="1">
      <c r="A10" s="24" t="s">
        <v>11</v>
      </c>
      <c r="B10" s="326" t="str">
        <f>B1</f>
        <v>SKB Č.Krumlov A</v>
      </c>
      <c r="C10" s="326"/>
      <c r="D10" s="326"/>
      <c r="E10" s="326"/>
      <c r="F10" s="326"/>
      <c r="G10" s="327"/>
      <c r="H10" s="328"/>
      <c r="I10" s="328"/>
      <c r="J10" s="25">
        <f>SUM(J2:J9)</f>
        <v>177</v>
      </c>
      <c r="K10" s="30">
        <f>SUM(K2:K9)</f>
        <v>140</v>
      </c>
      <c r="L10" s="26">
        <f>SUM(L2:L9)</f>
        <v>6</v>
      </c>
      <c r="M10" s="27">
        <f>SUM(M2:M9)</f>
        <v>5</v>
      </c>
      <c r="N10" s="26">
        <f>SUM(N2:N9)</f>
        <v>3</v>
      </c>
      <c r="O10" s="27">
        <f>SUM(O2:O9)</f>
        <v>2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95" t="s">
        <v>167</v>
      </c>
      <c r="B12" s="38" t="s">
        <v>159</v>
      </c>
      <c r="C12" s="2" t="s">
        <v>157</v>
      </c>
      <c r="D12" s="303" t="s">
        <v>1</v>
      </c>
      <c r="E12" s="304"/>
      <c r="F12" s="303" t="s">
        <v>2</v>
      </c>
      <c r="G12" s="304"/>
      <c r="H12" s="305" t="s">
        <v>13</v>
      </c>
      <c r="I12" s="306"/>
      <c r="J12" s="307" t="s">
        <v>4</v>
      </c>
      <c r="K12" s="308"/>
      <c r="L12" s="303" t="s">
        <v>3</v>
      </c>
      <c r="M12" s="304"/>
      <c r="N12" s="36" t="s">
        <v>5</v>
      </c>
      <c r="O12" s="34"/>
    </row>
    <row r="13" spans="1:15" ht="15.75">
      <c r="A13" s="4" t="s">
        <v>65</v>
      </c>
      <c r="B13" s="5" t="s">
        <v>169</v>
      </c>
      <c r="C13" s="6" t="s">
        <v>173</v>
      </c>
      <c r="D13" s="7">
        <v>21</v>
      </c>
      <c r="E13" s="8">
        <v>18</v>
      </c>
      <c r="F13" s="7">
        <v>21</v>
      </c>
      <c r="G13" s="8">
        <v>16</v>
      </c>
      <c r="H13" s="10"/>
      <c r="I13" s="9"/>
      <c r="J13" s="10">
        <f aca="true" t="shared" si="1" ref="J13:K15">D13+F13+H13</f>
        <v>42</v>
      </c>
      <c r="K13" s="11">
        <f t="shared" si="1"/>
        <v>34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67" t="s">
        <v>66</v>
      </c>
      <c r="B14" s="13" t="s">
        <v>90</v>
      </c>
      <c r="C14" s="14" t="s">
        <v>76</v>
      </c>
      <c r="D14" s="15">
        <v>14</v>
      </c>
      <c r="E14" s="16">
        <v>21</v>
      </c>
      <c r="F14" s="15">
        <v>11</v>
      </c>
      <c r="G14" s="16">
        <v>21</v>
      </c>
      <c r="H14" s="18"/>
      <c r="I14" s="17"/>
      <c r="J14" s="18">
        <f t="shared" si="1"/>
        <v>25</v>
      </c>
      <c r="K14" s="19">
        <f t="shared" si="1"/>
        <v>42</v>
      </c>
      <c r="L14" s="20">
        <v>0</v>
      </c>
      <c r="M14" s="17">
        <v>2</v>
      </c>
      <c r="N14" s="20">
        <v>0</v>
      </c>
      <c r="O14" s="17">
        <v>1</v>
      </c>
    </row>
    <row r="15" spans="1:15" ht="15.75">
      <c r="A15" s="309" t="s">
        <v>67</v>
      </c>
      <c r="B15" s="13" t="s">
        <v>69</v>
      </c>
      <c r="C15" s="14" t="s">
        <v>174</v>
      </c>
      <c r="D15" s="310">
        <v>21</v>
      </c>
      <c r="E15" s="312">
        <v>9</v>
      </c>
      <c r="F15" s="310">
        <v>21</v>
      </c>
      <c r="G15" s="312">
        <v>12</v>
      </c>
      <c r="H15" s="318"/>
      <c r="I15" s="316"/>
      <c r="J15" s="318">
        <f t="shared" si="1"/>
        <v>42</v>
      </c>
      <c r="K15" s="320">
        <f t="shared" si="1"/>
        <v>21</v>
      </c>
      <c r="L15" s="314">
        <v>2</v>
      </c>
      <c r="M15" s="316">
        <v>0</v>
      </c>
      <c r="N15" s="314">
        <v>1</v>
      </c>
      <c r="O15" s="316">
        <v>0</v>
      </c>
    </row>
    <row r="16" spans="1:15" ht="15.75">
      <c r="A16" s="309"/>
      <c r="B16" s="13"/>
      <c r="C16" s="14"/>
      <c r="D16" s="311"/>
      <c r="E16" s="313"/>
      <c r="F16" s="311"/>
      <c r="G16" s="313"/>
      <c r="H16" s="319"/>
      <c r="I16" s="317"/>
      <c r="J16" s="319"/>
      <c r="K16" s="321"/>
      <c r="L16" s="315"/>
      <c r="M16" s="317"/>
      <c r="N16" s="315"/>
      <c r="O16" s="317"/>
    </row>
    <row r="17" spans="1:15" ht="15.75">
      <c r="A17" s="309" t="s">
        <v>64</v>
      </c>
      <c r="B17" s="13" t="s">
        <v>171</v>
      </c>
      <c r="C17" s="14" t="s">
        <v>176</v>
      </c>
      <c r="D17" s="310">
        <v>17</v>
      </c>
      <c r="E17" s="312">
        <v>21</v>
      </c>
      <c r="F17" s="310">
        <v>17</v>
      </c>
      <c r="G17" s="312">
        <v>21</v>
      </c>
      <c r="H17" s="318"/>
      <c r="I17" s="316"/>
      <c r="J17" s="318">
        <f>D17+F17+H17</f>
        <v>34</v>
      </c>
      <c r="K17" s="320">
        <f>E17+G17+I17</f>
        <v>42</v>
      </c>
      <c r="L17" s="314">
        <v>0</v>
      </c>
      <c r="M17" s="316">
        <v>2</v>
      </c>
      <c r="N17" s="314">
        <v>0</v>
      </c>
      <c r="O17" s="316">
        <v>1</v>
      </c>
    </row>
    <row r="18" spans="1:15" ht="15.75">
      <c r="A18" s="309"/>
      <c r="B18" s="13"/>
      <c r="C18" s="14"/>
      <c r="D18" s="311"/>
      <c r="E18" s="313"/>
      <c r="F18" s="311"/>
      <c r="G18" s="313"/>
      <c r="H18" s="319"/>
      <c r="I18" s="317"/>
      <c r="J18" s="319"/>
      <c r="K18" s="321"/>
      <c r="L18" s="315"/>
      <c r="M18" s="317"/>
      <c r="N18" s="315"/>
      <c r="O18" s="317"/>
    </row>
    <row r="19" spans="1:15" ht="15.75">
      <c r="A19" s="309" t="s">
        <v>10</v>
      </c>
      <c r="B19" s="13" t="s">
        <v>169</v>
      </c>
      <c r="C19" s="14" t="s">
        <v>174</v>
      </c>
      <c r="D19" s="310">
        <v>17</v>
      </c>
      <c r="E19" s="312">
        <v>21</v>
      </c>
      <c r="F19" s="310">
        <v>8</v>
      </c>
      <c r="G19" s="312">
        <v>21</v>
      </c>
      <c r="H19" s="318"/>
      <c r="I19" s="316"/>
      <c r="J19" s="318">
        <f>D19+F19+H19</f>
        <v>25</v>
      </c>
      <c r="K19" s="320">
        <f>E19+G19+I19</f>
        <v>42</v>
      </c>
      <c r="L19" s="314">
        <v>0</v>
      </c>
      <c r="M19" s="316">
        <v>2</v>
      </c>
      <c r="N19" s="314">
        <v>0</v>
      </c>
      <c r="O19" s="316">
        <v>1</v>
      </c>
    </row>
    <row r="20" spans="1:19" ht="16.5" thickBot="1">
      <c r="A20" s="309"/>
      <c r="B20" s="22" t="s">
        <v>90</v>
      </c>
      <c r="C20" s="23" t="s">
        <v>76</v>
      </c>
      <c r="D20" s="322"/>
      <c r="E20" s="323"/>
      <c r="F20" s="322"/>
      <c r="G20" s="323"/>
      <c r="H20" s="329"/>
      <c r="I20" s="325"/>
      <c r="J20" s="329"/>
      <c r="K20" s="330"/>
      <c r="L20" s="324"/>
      <c r="M20" s="325"/>
      <c r="N20" s="324"/>
      <c r="O20" s="325"/>
      <c r="R20" s="29"/>
      <c r="S20" s="150"/>
    </row>
    <row r="21" spans="1:15" ht="19.5" thickBot="1">
      <c r="A21" s="24" t="s">
        <v>11</v>
      </c>
      <c r="B21" s="326" t="str">
        <f>C12</f>
        <v>TJ Sokol Křemže</v>
      </c>
      <c r="C21" s="326"/>
      <c r="D21" s="326"/>
      <c r="E21" s="326"/>
      <c r="F21" s="326"/>
      <c r="G21" s="327"/>
      <c r="H21" s="328"/>
      <c r="I21" s="328"/>
      <c r="J21" s="25">
        <f>SUM(J13:J20)</f>
        <v>168</v>
      </c>
      <c r="K21" s="30">
        <f>SUM(K13:K20)</f>
        <v>181</v>
      </c>
      <c r="L21" s="26">
        <f>SUM(L13:L20)</f>
        <v>4</v>
      </c>
      <c r="M21" s="27">
        <f>SUM(M13:M20)</f>
        <v>6</v>
      </c>
      <c r="N21" s="26">
        <f>SUM(N13:N20)</f>
        <v>2</v>
      </c>
      <c r="O21" s="27">
        <f>SUM(O13:O20)</f>
        <v>3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95" t="s">
        <v>167</v>
      </c>
      <c r="B23" s="38" t="s">
        <v>160</v>
      </c>
      <c r="C23" s="2" t="s">
        <v>163</v>
      </c>
      <c r="D23" s="303" t="s">
        <v>1</v>
      </c>
      <c r="E23" s="304"/>
      <c r="F23" s="303" t="s">
        <v>2</v>
      </c>
      <c r="G23" s="304"/>
      <c r="H23" s="305" t="s">
        <v>13</v>
      </c>
      <c r="I23" s="306"/>
      <c r="J23" s="307" t="s">
        <v>4</v>
      </c>
      <c r="K23" s="308"/>
      <c r="L23" s="303" t="s">
        <v>3</v>
      </c>
      <c r="M23" s="304"/>
      <c r="N23" s="36" t="s">
        <v>5</v>
      </c>
      <c r="O23" s="34"/>
    </row>
    <row r="24" spans="1:15" ht="15.75">
      <c r="A24" s="4" t="s">
        <v>65</v>
      </c>
      <c r="B24" s="5" t="s">
        <v>110</v>
      </c>
      <c r="C24" s="6" t="s">
        <v>71</v>
      </c>
      <c r="D24" s="7">
        <v>21</v>
      </c>
      <c r="E24" s="8">
        <v>23</v>
      </c>
      <c r="F24" s="7">
        <v>19</v>
      </c>
      <c r="G24" s="8">
        <v>21</v>
      </c>
      <c r="H24" s="10"/>
      <c r="I24" s="9"/>
      <c r="J24" s="10">
        <f aca="true" t="shared" si="2" ref="J24:K26">D24+F24+H24</f>
        <v>40</v>
      </c>
      <c r="K24" s="11">
        <f t="shared" si="2"/>
        <v>44</v>
      </c>
      <c r="L24" s="12">
        <v>0</v>
      </c>
      <c r="M24" s="9">
        <v>2</v>
      </c>
      <c r="N24" s="12">
        <v>0</v>
      </c>
      <c r="O24" s="37">
        <v>1</v>
      </c>
    </row>
    <row r="25" spans="1:15" ht="15.75">
      <c r="A25" s="67" t="s">
        <v>66</v>
      </c>
      <c r="B25" s="13" t="s">
        <v>120</v>
      </c>
      <c r="C25" s="14" t="s">
        <v>73</v>
      </c>
      <c r="D25" s="15">
        <v>11</v>
      </c>
      <c r="E25" s="16">
        <v>21</v>
      </c>
      <c r="F25" s="15">
        <v>21</v>
      </c>
      <c r="G25" s="16">
        <v>23</v>
      </c>
      <c r="H25" s="18"/>
      <c r="I25" s="17"/>
      <c r="J25" s="18">
        <f t="shared" si="2"/>
        <v>32</v>
      </c>
      <c r="K25" s="19">
        <f t="shared" si="2"/>
        <v>44</v>
      </c>
      <c r="L25" s="20">
        <v>0</v>
      </c>
      <c r="M25" s="17">
        <v>2</v>
      </c>
      <c r="N25" s="20">
        <v>0</v>
      </c>
      <c r="O25" s="17">
        <v>1</v>
      </c>
    </row>
    <row r="26" spans="1:15" ht="15.75">
      <c r="A26" s="309" t="s">
        <v>67</v>
      </c>
      <c r="B26" s="13" t="s">
        <v>168</v>
      </c>
      <c r="C26" s="14" t="s">
        <v>92</v>
      </c>
      <c r="D26" s="310">
        <v>21</v>
      </c>
      <c r="E26" s="312">
        <v>15</v>
      </c>
      <c r="F26" s="310">
        <v>20</v>
      </c>
      <c r="G26" s="312">
        <v>22</v>
      </c>
      <c r="H26" s="318">
        <v>18</v>
      </c>
      <c r="I26" s="316">
        <v>21</v>
      </c>
      <c r="J26" s="318">
        <f t="shared" si="2"/>
        <v>59</v>
      </c>
      <c r="K26" s="320">
        <f t="shared" si="2"/>
        <v>58</v>
      </c>
      <c r="L26" s="314">
        <v>1</v>
      </c>
      <c r="M26" s="316">
        <v>2</v>
      </c>
      <c r="N26" s="314">
        <v>0</v>
      </c>
      <c r="O26" s="316">
        <v>1</v>
      </c>
    </row>
    <row r="27" spans="1:15" ht="15.75">
      <c r="A27" s="309"/>
      <c r="B27" s="13"/>
      <c r="C27" s="14"/>
      <c r="D27" s="311"/>
      <c r="E27" s="313"/>
      <c r="F27" s="311"/>
      <c r="G27" s="313"/>
      <c r="H27" s="319"/>
      <c r="I27" s="317"/>
      <c r="J27" s="319"/>
      <c r="K27" s="321"/>
      <c r="L27" s="315"/>
      <c r="M27" s="317"/>
      <c r="N27" s="315"/>
      <c r="O27" s="317"/>
    </row>
    <row r="28" spans="1:15" ht="15.75">
      <c r="A28" s="309" t="s">
        <v>64</v>
      </c>
      <c r="B28" s="13" t="s">
        <v>102</v>
      </c>
      <c r="C28" s="14" t="s">
        <v>175</v>
      </c>
      <c r="D28" s="310">
        <v>21</v>
      </c>
      <c r="E28" s="312">
        <v>19</v>
      </c>
      <c r="F28" s="310">
        <v>21</v>
      </c>
      <c r="G28" s="312">
        <v>13</v>
      </c>
      <c r="H28" s="318"/>
      <c r="I28" s="316"/>
      <c r="J28" s="318">
        <f>D28+F28+H28</f>
        <v>42</v>
      </c>
      <c r="K28" s="320">
        <f>E28+G28+I28</f>
        <v>32</v>
      </c>
      <c r="L28" s="314">
        <v>2</v>
      </c>
      <c r="M28" s="316">
        <v>0</v>
      </c>
      <c r="N28" s="314">
        <v>1</v>
      </c>
      <c r="O28" s="316">
        <v>0</v>
      </c>
    </row>
    <row r="29" spans="1:15" ht="15.75">
      <c r="A29" s="309"/>
      <c r="B29" s="13"/>
      <c r="C29" s="14"/>
      <c r="D29" s="311"/>
      <c r="E29" s="313"/>
      <c r="F29" s="311"/>
      <c r="G29" s="313"/>
      <c r="H29" s="319"/>
      <c r="I29" s="317"/>
      <c r="J29" s="319"/>
      <c r="K29" s="321"/>
      <c r="L29" s="315"/>
      <c r="M29" s="317"/>
      <c r="N29" s="315"/>
      <c r="O29" s="317"/>
    </row>
    <row r="30" spans="1:15" ht="15.75">
      <c r="A30" s="309" t="s">
        <v>10</v>
      </c>
      <c r="B30" s="13" t="s">
        <v>110</v>
      </c>
      <c r="C30" s="14" t="s">
        <v>71</v>
      </c>
      <c r="D30" s="310">
        <v>13</v>
      </c>
      <c r="E30" s="312">
        <v>21</v>
      </c>
      <c r="F30" s="310">
        <v>13</v>
      </c>
      <c r="G30" s="312">
        <v>21</v>
      </c>
      <c r="H30" s="318"/>
      <c r="I30" s="316"/>
      <c r="J30" s="318">
        <f>D30+F30+H30</f>
        <v>26</v>
      </c>
      <c r="K30" s="320">
        <f>E30+G30+I30</f>
        <v>42</v>
      </c>
      <c r="L30" s="314">
        <v>0</v>
      </c>
      <c r="M30" s="316">
        <v>2</v>
      </c>
      <c r="N30" s="314">
        <v>0</v>
      </c>
      <c r="O30" s="316">
        <v>1</v>
      </c>
    </row>
    <row r="31" spans="1:15" ht="16.5" thickBot="1">
      <c r="A31" s="309"/>
      <c r="B31" s="22" t="s">
        <v>120</v>
      </c>
      <c r="C31" s="23" t="s">
        <v>73</v>
      </c>
      <c r="D31" s="322"/>
      <c r="E31" s="323"/>
      <c r="F31" s="322"/>
      <c r="G31" s="323"/>
      <c r="H31" s="329"/>
      <c r="I31" s="325"/>
      <c r="J31" s="329"/>
      <c r="K31" s="330"/>
      <c r="L31" s="324"/>
      <c r="M31" s="325"/>
      <c r="N31" s="324"/>
      <c r="O31" s="325"/>
    </row>
    <row r="32" spans="1:15" ht="19.5" thickBot="1">
      <c r="A32" s="24" t="s">
        <v>11</v>
      </c>
      <c r="B32" s="326" t="str">
        <f>C23</f>
        <v>SKB Č. Krumlov B</v>
      </c>
      <c r="C32" s="326"/>
      <c r="D32" s="326"/>
      <c r="E32" s="326"/>
      <c r="F32" s="326"/>
      <c r="G32" s="327"/>
      <c r="H32" s="328"/>
      <c r="I32" s="328"/>
      <c r="J32" s="25">
        <f>SUM(J24:J31)</f>
        <v>199</v>
      </c>
      <c r="K32" s="30">
        <f>SUM(K24:K31)</f>
        <v>220</v>
      </c>
      <c r="L32" s="26">
        <f>SUM(L24:L31)</f>
        <v>3</v>
      </c>
      <c r="M32" s="27">
        <f>SUM(M24:M31)</f>
        <v>8</v>
      </c>
      <c r="N32" s="26">
        <f>SUM(N24:N31)</f>
        <v>1</v>
      </c>
      <c r="O32" s="27">
        <f>SUM(O24:O31)</f>
        <v>4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95" t="s">
        <v>167</v>
      </c>
      <c r="B34" s="38" t="s">
        <v>161</v>
      </c>
      <c r="C34" s="2" t="s">
        <v>162</v>
      </c>
      <c r="D34" s="303" t="s">
        <v>1</v>
      </c>
      <c r="E34" s="304"/>
      <c r="F34" s="303" t="s">
        <v>2</v>
      </c>
      <c r="G34" s="304"/>
      <c r="H34" s="305" t="s">
        <v>13</v>
      </c>
      <c r="I34" s="306"/>
      <c r="J34" s="307" t="s">
        <v>4</v>
      </c>
      <c r="K34" s="308"/>
      <c r="L34" s="303" t="s">
        <v>3</v>
      </c>
      <c r="M34" s="304"/>
      <c r="N34" s="36" t="s">
        <v>5</v>
      </c>
      <c r="O34" s="34"/>
    </row>
    <row r="35" spans="1:15" ht="15.75">
      <c r="A35" s="4" t="s">
        <v>65</v>
      </c>
      <c r="B35" s="5" t="s">
        <v>81</v>
      </c>
      <c r="C35" s="6" t="s">
        <v>172</v>
      </c>
      <c r="D35" s="7">
        <v>7</v>
      </c>
      <c r="E35" s="8">
        <v>21</v>
      </c>
      <c r="F35" s="7">
        <v>5</v>
      </c>
      <c r="G35" s="8">
        <v>21</v>
      </c>
      <c r="H35" s="10"/>
      <c r="I35" s="9"/>
      <c r="J35" s="10">
        <f aca="true" t="shared" si="3" ref="J35:K37">D35+F35+H35</f>
        <v>12</v>
      </c>
      <c r="K35" s="11">
        <f t="shared" si="3"/>
        <v>42</v>
      </c>
      <c r="L35" s="12">
        <v>0</v>
      </c>
      <c r="M35" s="9">
        <v>2</v>
      </c>
      <c r="N35" s="12">
        <v>0</v>
      </c>
      <c r="O35" s="37">
        <v>1</v>
      </c>
    </row>
    <row r="36" spans="1:17" ht="18.75">
      <c r="A36" s="67" t="s">
        <v>66</v>
      </c>
      <c r="B36" s="13" t="s">
        <v>83</v>
      </c>
      <c r="C36" s="14" t="s">
        <v>89</v>
      </c>
      <c r="D36" s="15">
        <v>9</v>
      </c>
      <c r="E36" s="16">
        <v>21</v>
      </c>
      <c r="F36" s="15">
        <v>10</v>
      </c>
      <c r="G36" s="16">
        <v>21</v>
      </c>
      <c r="H36" s="18"/>
      <c r="I36" s="17"/>
      <c r="J36" s="18">
        <f t="shared" si="3"/>
        <v>19</v>
      </c>
      <c r="K36" s="19">
        <f t="shared" si="3"/>
        <v>42</v>
      </c>
      <c r="L36" s="20">
        <v>0</v>
      </c>
      <c r="M36" s="17">
        <v>2</v>
      </c>
      <c r="N36" s="20">
        <v>0</v>
      </c>
      <c r="O36" s="17">
        <v>1</v>
      </c>
      <c r="Q36" s="33"/>
    </row>
    <row r="37" spans="1:15" ht="15.75">
      <c r="A37" s="309" t="s">
        <v>67</v>
      </c>
      <c r="B37" s="13" t="s">
        <v>180</v>
      </c>
      <c r="C37" s="14" t="s">
        <v>178</v>
      </c>
      <c r="D37" s="310">
        <v>5</v>
      </c>
      <c r="E37" s="312">
        <v>21</v>
      </c>
      <c r="F37" s="310">
        <v>19</v>
      </c>
      <c r="G37" s="312">
        <v>21</v>
      </c>
      <c r="H37" s="318"/>
      <c r="I37" s="316"/>
      <c r="J37" s="318">
        <f t="shared" si="3"/>
        <v>24</v>
      </c>
      <c r="K37" s="320">
        <f t="shared" si="3"/>
        <v>42</v>
      </c>
      <c r="L37" s="314">
        <v>0</v>
      </c>
      <c r="M37" s="316">
        <v>2</v>
      </c>
      <c r="N37" s="314">
        <v>0</v>
      </c>
      <c r="O37" s="316">
        <v>1</v>
      </c>
    </row>
    <row r="38" spans="1:15" ht="15.75">
      <c r="A38" s="309"/>
      <c r="B38" s="13"/>
      <c r="C38" s="14"/>
      <c r="D38" s="311"/>
      <c r="E38" s="313"/>
      <c r="F38" s="311"/>
      <c r="G38" s="313"/>
      <c r="H38" s="319"/>
      <c r="I38" s="317"/>
      <c r="J38" s="319"/>
      <c r="K38" s="321"/>
      <c r="L38" s="315"/>
      <c r="M38" s="317"/>
      <c r="N38" s="315"/>
      <c r="O38" s="317"/>
    </row>
    <row r="39" spans="1:15" ht="15.75">
      <c r="A39" s="309" t="s">
        <v>64</v>
      </c>
      <c r="B39" s="13" t="s">
        <v>103</v>
      </c>
      <c r="C39" s="14" t="s">
        <v>112</v>
      </c>
      <c r="D39" s="310">
        <v>4</v>
      </c>
      <c r="E39" s="312">
        <v>21</v>
      </c>
      <c r="F39" s="310">
        <v>8</v>
      </c>
      <c r="G39" s="312">
        <v>21</v>
      </c>
      <c r="H39" s="318"/>
      <c r="I39" s="316"/>
      <c r="J39" s="318">
        <f>D39+F39+H39</f>
        <v>12</v>
      </c>
      <c r="K39" s="320">
        <f>E39+G39+I39</f>
        <v>42</v>
      </c>
      <c r="L39" s="314">
        <v>0</v>
      </c>
      <c r="M39" s="316">
        <v>2</v>
      </c>
      <c r="N39" s="314">
        <v>0</v>
      </c>
      <c r="O39" s="316">
        <v>1</v>
      </c>
    </row>
    <row r="40" spans="1:15" ht="15.75">
      <c r="A40" s="309"/>
      <c r="B40" s="13"/>
      <c r="C40" s="14"/>
      <c r="D40" s="311"/>
      <c r="E40" s="313"/>
      <c r="F40" s="311"/>
      <c r="G40" s="313"/>
      <c r="H40" s="319"/>
      <c r="I40" s="317"/>
      <c r="J40" s="319"/>
      <c r="K40" s="321"/>
      <c r="L40" s="315"/>
      <c r="M40" s="317"/>
      <c r="N40" s="315"/>
      <c r="O40" s="317"/>
    </row>
    <row r="41" spans="1:15" ht="15.75">
      <c r="A41" s="309" t="s">
        <v>10</v>
      </c>
      <c r="B41" s="13" t="s">
        <v>81</v>
      </c>
      <c r="C41" s="14" t="s">
        <v>172</v>
      </c>
      <c r="D41" s="310">
        <v>12</v>
      </c>
      <c r="E41" s="312">
        <v>21</v>
      </c>
      <c r="F41" s="310">
        <v>13</v>
      </c>
      <c r="G41" s="312">
        <v>21</v>
      </c>
      <c r="H41" s="318"/>
      <c r="I41" s="316"/>
      <c r="J41" s="318">
        <f>D41+F41+H41</f>
        <v>25</v>
      </c>
      <c r="K41" s="320">
        <f>E41+G41+I41</f>
        <v>42</v>
      </c>
      <c r="L41" s="314">
        <v>0</v>
      </c>
      <c r="M41" s="316">
        <v>2</v>
      </c>
      <c r="N41" s="314">
        <v>0</v>
      </c>
      <c r="O41" s="316">
        <v>1</v>
      </c>
    </row>
    <row r="42" spans="1:15" ht="16.5" thickBot="1">
      <c r="A42" s="309"/>
      <c r="B42" s="22" t="s">
        <v>83</v>
      </c>
      <c r="C42" s="23" t="s">
        <v>89</v>
      </c>
      <c r="D42" s="322"/>
      <c r="E42" s="323"/>
      <c r="F42" s="322"/>
      <c r="G42" s="323"/>
      <c r="H42" s="329"/>
      <c r="I42" s="325"/>
      <c r="J42" s="329"/>
      <c r="K42" s="330"/>
      <c r="L42" s="324"/>
      <c r="M42" s="325"/>
      <c r="N42" s="324"/>
      <c r="O42" s="325"/>
    </row>
    <row r="43" spans="1:15" ht="19.5" thickBot="1">
      <c r="A43" s="24" t="s">
        <v>11</v>
      </c>
      <c r="B43" s="326" t="str">
        <f>C34</f>
        <v>TJ Sokol Č. Budějovice A</v>
      </c>
      <c r="C43" s="326"/>
      <c r="D43" s="326"/>
      <c r="E43" s="326"/>
      <c r="F43" s="326"/>
      <c r="G43" s="327"/>
      <c r="H43" s="328"/>
      <c r="I43" s="328"/>
      <c r="J43" s="25">
        <f>SUM(J35:J42)</f>
        <v>92</v>
      </c>
      <c r="K43" s="30">
        <f>SUM(K35:K42)</f>
        <v>210</v>
      </c>
      <c r="L43" s="26">
        <f>SUM(L35:L42)</f>
        <v>0</v>
      </c>
      <c r="M43" s="27">
        <f>SUM(M35:M42)</f>
        <v>10</v>
      </c>
      <c r="N43" s="26">
        <f>SUM(N35:N42)</f>
        <v>0</v>
      </c>
      <c r="O43" s="27">
        <f>SUM(O35:O42)</f>
        <v>5</v>
      </c>
    </row>
    <row r="45" spans="1:15" ht="18" customHeight="1" hidden="1" thickBot="1">
      <c r="A45" s="40" t="s">
        <v>28</v>
      </c>
      <c r="B45" s="38"/>
      <c r="C45" s="2"/>
      <c r="D45" s="303" t="s">
        <v>1</v>
      </c>
      <c r="E45" s="304"/>
      <c r="F45" s="303" t="s">
        <v>2</v>
      </c>
      <c r="G45" s="304"/>
      <c r="H45" s="305" t="s">
        <v>13</v>
      </c>
      <c r="I45" s="306"/>
      <c r="J45" s="307" t="s">
        <v>4</v>
      </c>
      <c r="K45" s="308"/>
      <c r="L45" s="303" t="s">
        <v>3</v>
      </c>
      <c r="M45" s="304"/>
      <c r="N45" s="36" t="s">
        <v>5</v>
      </c>
      <c r="O45" s="34"/>
    </row>
    <row r="46" spans="1:15" ht="15.75" hidden="1">
      <c r="A46" s="4" t="s">
        <v>65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 hidden="1">
      <c r="A47" s="67" t="s">
        <v>66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 hidden="1">
      <c r="A48" s="309" t="s">
        <v>67</v>
      </c>
      <c r="B48" s="13"/>
      <c r="C48" s="14"/>
      <c r="D48" s="310"/>
      <c r="E48" s="312"/>
      <c r="F48" s="310"/>
      <c r="G48" s="312"/>
      <c r="H48" s="318"/>
      <c r="I48" s="316"/>
      <c r="J48" s="318">
        <f t="shared" si="4"/>
        <v>0</v>
      </c>
      <c r="K48" s="320">
        <f t="shared" si="4"/>
        <v>0</v>
      </c>
      <c r="L48" s="314"/>
      <c r="M48" s="316"/>
      <c r="N48" s="314"/>
      <c r="O48" s="316"/>
    </row>
    <row r="49" spans="1:15" ht="15.75" hidden="1">
      <c r="A49" s="309"/>
      <c r="B49" s="13"/>
      <c r="C49" s="14"/>
      <c r="D49" s="311"/>
      <c r="E49" s="313"/>
      <c r="F49" s="311"/>
      <c r="G49" s="313"/>
      <c r="H49" s="319"/>
      <c r="I49" s="317"/>
      <c r="J49" s="319"/>
      <c r="K49" s="321"/>
      <c r="L49" s="315"/>
      <c r="M49" s="317"/>
      <c r="N49" s="315"/>
      <c r="O49" s="317"/>
    </row>
    <row r="50" spans="1:15" ht="15.75" hidden="1">
      <c r="A50" s="309" t="s">
        <v>64</v>
      </c>
      <c r="B50" s="13"/>
      <c r="C50" s="14"/>
      <c r="D50" s="310"/>
      <c r="E50" s="312"/>
      <c r="F50" s="310"/>
      <c r="G50" s="312"/>
      <c r="H50" s="318"/>
      <c r="I50" s="316"/>
      <c r="J50" s="318">
        <f>D50+F50+H50</f>
        <v>0</v>
      </c>
      <c r="K50" s="320">
        <f>E50+G50+I50</f>
        <v>0</v>
      </c>
      <c r="L50" s="314"/>
      <c r="M50" s="316"/>
      <c r="N50" s="314"/>
      <c r="O50" s="316"/>
    </row>
    <row r="51" spans="1:15" ht="15.75" hidden="1">
      <c r="A51" s="309"/>
      <c r="B51" s="13"/>
      <c r="C51" s="14"/>
      <c r="D51" s="311"/>
      <c r="E51" s="313"/>
      <c r="F51" s="311"/>
      <c r="G51" s="313"/>
      <c r="H51" s="319"/>
      <c r="I51" s="317"/>
      <c r="J51" s="319"/>
      <c r="K51" s="321"/>
      <c r="L51" s="315"/>
      <c r="M51" s="317"/>
      <c r="N51" s="315"/>
      <c r="O51" s="317"/>
    </row>
    <row r="52" spans="1:15" ht="15.75" hidden="1">
      <c r="A52" s="309" t="s">
        <v>10</v>
      </c>
      <c r="B52" s="13"/>
      <c r="C52" s="14"/>
      <c r="D52" s="310"/>
      <c r="E52" s="312"/>
      <c r="F52" s="310"/>
      <c r="G52" s="312"/>
      <c r="H52" s="318"/>
      <c r="I52" s="316"/>
      <c r="J52" s="318">
        <f>D52+F52+H52</f>
        <v>0</v>
      </c>
      <c r="K52" s="320">
        <f>E52+G52+I52</f>
        <v>0</v>
      </c>
      <c r="L52" s="314"/>
      <c r="M52" s="316"/>
      <c r="N52" s="314"/>
      <c r="O52" s="316"/>
    </row>
    <row r="53" spans="1:15" ht="16.5" hidden="1" thickBot="1">
      <c r="A53" s="309"/>
      <c r="B53" s="22"/>
      <c r="C53" s="23"/>
      <c r="D53" s="322"/>
      <c r="E53" s="323"/>
      <c r="F53" s="322"/>
      <c r="G53" s="323"/>
      <c r="H53" s="329"/>
      <c r="I53" s="325"/>
      <c r="J53" s="329"/>
      <c r="K53" s="330"/>
      <c r="L53" s="324"/>
      <c r="M53" s="325"/>
      <c r="N53" s="324"/>
      <c r="O53" s="325"/>
    </row>
    <row r="54" spans="1:15" ht="19.5" hidden="1" thickBot="1">
      <c r="A54" s="24" t="s">
        <v>11</v>
      </c>
      <c r="B54" s="326"/>
      <c r="C54" s="326"/>
      <c r="D54" s="326"/>
      <c r="E54" s="326"/>
      <c r="F54" s="326"/>
      <c r="G54" s="327"/>
      <c r="H54" s="328"/>
      <c r="I54" s="328"/>
      <c r="J54" s="25">
        <f>SUM(J46:J53)</f>
        <v>0</v>
      </c>
      <c r="K54" s="30">
        <f>SUM(K46:K53)</f>
        <v>0</v>
      </c>
      <c r="L54" s="26">
        <f>SUM(L46:L53)</f>
        <v>0</v>
      </c>
      <c r="M54" s="27">
        <f>SUM(M46:M53)</f>
        <v>0</v>
      </c>
      <c r="N54" s="26">
        <f>SUM(N46:N53)</f>
        <v>0</v>
      </c>
      <c r="O54" s="27">
        <f>SUM(O46:O53)</f>
        <v>0</v>
      </c>
    </row>
  </sheetData>
  <sheetProtection/>
  <mergeCells count="230"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Uživatel Microsoft Office</cp:lastModifiedBy>
  <cp:lastPrinted>2018-04-14T12:59:37Z</cp:lastPrinted>
  <dcterms:created xsi:type="dcterms:W3CDTF">2018-01-27T19:29:53Z</dcterms:created>
  <dcterms:modified xsi:type="dcterms:W3CDTF">2018-04-16T20:18:42Z</dcterms:modified>
  <cp:category/>
  <cp:version/>
  <cp:contentType/>
  <cp:contentStatus/>
</cp:coreProperties>
</file>