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150" tabRatio="814" firstSheet="1" activeTab="2"/>
  </bookViews>
  <sheets>
    <sheet name="zapis_vzor" sheetId="1" r:id="rId1"/>
    <sheet name="Final results" sheetId="2" r:id="rId2"/>
    <sheet name="draw" sheetId="3" r:id="rId3"/>
    <sheet name="group A" sheetId="4" r:id="rId4"/>
    <sheet name="group B" sheetId="5" r:id="rId5"/>
    <sheet name="1-2_CZE-GER" sheetId="6" r:id="rId6"/>
    <sheet name="3-4_MDE-RYC" sheetId="7" r:id="rId7"/>
    <sheet name="5-6_SZE-ESB" sheetId="8" r:id="rId8"/>
    <sheet name="7-8_SLO-SVB" sheetId="9" r:id="rId9"/>
    <sheet name="9-10_2_ČK-SAC" sheetId="10" r:id="rId10"/>
    <sheet name="SF_A1_CZE-MDE" sheetId="11" r:id="rId11"/>
    <sheet name="SF_A2_RYC-GER" sheetId="12" r:id="rId12"/>
    <sheet name="SF_B1_SZE-SVB" sheetId="13" r:id="rId13"/>
    <sheet name="SF_B2_ESB-SLO" sheetId="14" r:id="rId14"/>
    <sheet name="9-10_1_ČK-SAC" sheetId="15" r:id="rId15"/>
    <sheet name="5.kolo A_SZE-RYC" sheetId="16" r:id="rId16"/>
    <sheet name="5.kolo A_CZE-SAC" sheetId="17" r:id="rId17"/>
    <sheet name="5.kolo B_SVB-ČK" sheetId="18" r:id="rId18"/>
    <sheet name="5.kolo B_GER-MDE" sheetId="19" r:id="rId19"/>
    <sheet name="4.kolo A_ESB-CZE" sheetId="20" r:id="rId20"/>
    <sheet name="4.kolo A_SZE-SAC" sheetId="21" r:id="rId21"/>
    <sheet name="4.kolo B_SLO-GER" sheetId="22" r:id="rId22"/>
    <sheet name="4.kolo B_SVB-MDE" sheetId="23" r:id="rId23"/>
    <sheet name="3.kolo A_ESB-SZE" sheetId="24" r:id="rId24"/>
    <sheet name="3.kolo A_RYC-SAC" sheetId="25" r:id="rId25"/>
    <sheet name="3.kolo B_SLO-SVB" sheetId="26" r:id="rId26"/>
    <sheet name="3.kolo B_ČK-MDE" sheetId="27" r:id="rId27"/>
    <sheet name="2.kolo A_ESB-RYC" sheetId="28" r:id="rId28"/>
    <sheet name="2.kolo A_ČR-SZE" sheetId="29" r:id="rId29"/>
    <sheet name="2.kolo B_SLO-ČK" sheetId="30" r:id="rId30"/>
    <sheet name="2.kolo B_GER-SVB" sheetId="31" r:id="rId31"/>
    <sheet name="1.kolo A_ESB-SAC" sheetId="32" r:id="rId32"/>
    <sheet name="1.kolo A_ČR-RYC" sheetId="33" r:id="rId33"/>
    <sheet name="1.kolo B_SLO-MDE" sheetId="34" r:id="rId34"/>
    <sheet name="1.kolo B_GER-ČK" sheetId="35" r:id="rId35"/>
  </sheets>
  <definedNames>
    <definedName name="_xlnm.Print_Area" localSheetId="32">'1.kolo A_ČR-RYC'!$A$1:$W$30</definedName>
    <definedName name="_xlnm.Print_Area" localSheetId="31">'1.kolo A_ESB-SAC'!$A$1:$W$30</definedName>
    <definedName name="_xlnm.Print_Area" localSheetId="34">'1.kolo B_GER-ČK'!$A$1:$W$30</definedName>
    <definedName name="_xlnm.Print_Area" localSheetId="33">'1.kolo B_SLO-MDE'!$A$1:$W$30</definedName>
    <definedName name="_xlnm.Print_Area" localSheetId="5">'1-2_CZE-GER'!$A$1:$W$30</definedName>
    <definedName name="_xlnm.Print_Area" localSheetId="28">'2.kolo A_ČR-SZE'!$A$1:$W$30</definedName>
    <definedName name="_xlnm.Print_Area" localSheetId="27">'2.kolo A_ESB-RYC'!$A$1:$W$30</definedName>
    <definedName name="_xlnm.Print_Area" localSheetId="30">'2.kolo B_GER-SVB'!$A$1:$W$30</definedName>
    <definedName name="_xlnm.Print_Area" localSheetId="29">'2.kolo B_SLO-ČK'!$A$1:$W$30</definedName>
    <definedName name="_xlnm.Print_Area" localSheetId="23">'3.kolo A_ESB-SZE'!$A$1:$W$30</definedName>
    <definedName name="_xlnm.Print_Area" localSheetId="24">'3.kolo A_RYC-SAC'!$A$1:$W$30</definedName>
    <definedName name="_xlnm.Print_Area" localSheetId="26">'3.kolo B_ČK-MDE'!$A$1:$W$30</definedName>
    <definedName name="_xlnm.Print_Area" localSheetId="25">'3.kolo B_SLO-SVB'!$A$1:$W$30</definedName>
    <definedName name="_xlnm.Print_Area" localSheetId="6">'3-4_MDE-RYC'!$A$1:$W$30</definedName>
    <definedName name="_xlnm.Print_Area" localSheetId="19">'4.kolo A_ESB-CZE'!$A$1:$W$30</definedName>
    <definedName name="_xlnm.Print_Area" localSheetId="20">'4.kolo A_SZE-SAC'!$A$1:$W$30</definedName>
    <definedName name="_xlnm.Print_Area" localSheetId="21">'4.kolo B_SLO-GER'!$A$1:$W$30</definedName>
    <definedName name="_xlnm.Print_Area" localSheetId="22">'4.kolo B_SVB-MDE'!$A$1:$W$30</definedName>
    <definedName name="_xlnm.Print_Area" localSheetId="16">'5.kolo A_CZE-SAC'!$A$1:$W$30</definedName>
    <definedName name="_xlnm.Print_Area" localSheetId="15">'5.kolo A_SZE-RYC'!$A$1:$W$30</definedName>
    <definedName name="_xlnm.Print_Area" localSheetId="18">'5.kolo B_GER-MDE'!$A$1:$W$30</definedName>
    <definedName name="_xlnm.Print_Area" localSheetId="17">'5.kolo B_SVB-ČK'!$A$1:$W$30</definedName>
    <definedName name="_xlnm.Print_Area" localSheetId="7">'5-6_SZE-ESB'!$A$1:$W$30</definedName>
    <definedName name="_xlnm.Print_Area" localSheetId="8">'7-8_SLO-SVB'!$A$1:$W$30</definedName>
    <definedName name="_xlnm.Print_Area" localSheetId="14">'9-10_1_ČK-SAC'!$A$1:$W$30</definedName>
    <definedName name="_xlnm.Print_Area" localSheetId="9">'9-10_2_ČK-SAC'!$A$1:$W$30</definedName>
    <definedName name="_xlnm.Print_Area" localSheetId="2">'draw'!$A$1:$N$103</definedName>
    <definedName name="_xlnm.Print_Area" localSheetId="3">'group A'!$A$1:$BK$44</definedName>
    <definedName name="_xlnm.Print_Area" localSheetId="4">'group B'!$A$1:$BK$44</definedName>
    <definedName name="_xlnm.Print_Area" localSheetId="10">'SF_A1_CZE-MDE'!$A$1:$W$30</definedName>
    <definedName name="_xlnm.Print_Area" localSheetId="11">'SF_A2_RYC-GER'!$A$1:$W$30</definedName>
    <definedName name="_xlnm.Print_Area" localSheetId="12">'SF_B1_SZE-SVB'!$A$1:$W$30</definedName>
    <definedName name="_xlnm.Print_Area" localSheetId="13">'SF_B2_ESB-SLO'!$A$1:$W$30</definedName>
    <definedName name="_xlnm.Print_Area" localSheetId="0">'zapis_vzor'!$A$1:$W$30</definedName>
  </definedNames>
  <calcPr fullCalcOnLoad="1"/>
</workbook>
</file>

<file path=xl/sharedStrings.xml><?xml version="1.0" encoding="utf-8"?>
<sst xmlns="http://schemas.openxmlformats.org/spreadsheetml/2006/main" count="2041" uniqueCount="286">
  <si>
    <t>Soutěž:</t>
  </si>
  <si>
    <t>Group A</t>
  </si>
  <si>
    <t>A</t>
  </si>
  <si>
    <t>Český Krumlov</t>
  </si>
  <si>
    <t>"A"</t>
  </si>
  <si>
    <t>"B"</t>
  </si>
  <si>
    <t>:</t>
  </si>
  <si>
    <t>Podpis vrchního rozhodčího</t>
  </si>
  <si>
    <t>Potvrzujeme, že utkání bylo sehráno podle platných pravidel a soutěžního řádu.</t>
  </si>
  <si>
    <t>……………………………………………………………………………………………………………………………………………………………………………………</t>
  </si>
  <si>
    <t>Semi Finals</t>
  </si>
  <si>
    <t>Winner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</si>
  <si>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- 4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</si>
  <si>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A1</t>
  </si>
  <si>
    <t>B2</t>
  </si>
  <si>
    <t>A2</t>
  </si>
  <si>
    <t>B1</t>
  </si>
  <si>
    <t>FINALS</t>
  </si>
  <si>
    <t>1.</t>
  </si>
  <si>
    <t>3.</t>
  </si>
  <si>
    <t>A3</t>
  </si>
  <si>
    <t>B4</t>
  </si>
  <si>
    <t>A4</t>
  </si>
  <si>
    <t>B3</t>
  </si>
  <si>
    <t>5.</t>
  </si>
  <si>
    <t>7.</t>
  </si>
  <si>
    <t>A5</t>
  </si>
  <si>
    <t>B5</t>
  </si>
  <si>
    <t>B</t>
  </si>
  <si>
    <t>Group B</t>
  </si>
  <si>
    <t>place</t>
  </si>
  <si>
    <t>Venue:</t>
  </si>
  <si>
    <t>Date:</t>
  </si>
  <si>
    <t>Sports hall Český Krumlov</t>
  </si>
  <si>
    <t>Date</t>
  </si>
  <si>
    <t>points</t>
  </si>
  <si>
    <t>games</t>
  </si>
  <si>
    <t>Final</t>
  </si>
  <si>
    <t>rank</t>
  </si>
  <si>
    <t>Points</t>
  </si>
  <si>
    <t>Games</t>
  </si>
  <si>
    <t>Matches</t>
  </si>
  <si>
    <t>Score</t>
  </si>
  <si>
    <r>
      <t>5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- 8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</si>
  <si>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r>
      <t>9</t>
    </r>
    <r>
      <rPr>
        <b/>
        <vertAlign val="superscript"/>
        <sz val="16"/>
        <rFont val="Arial"/>
        <family val="2"/>
      </rPr>
      <t xml:space="preserve">th </t>
    </r>
    <r>
      <rPr>
        <b/>
        <sz val="16"/>
        <rFont val="Arial"/>
        <family val="2"/>
      </rPr>
      <t>- 10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</si>
  <si>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Saturday</t>
  </si>
  <si>
    <t>Sunday</t>
  </si>
  <si>
    <t>Team "A"</t>
  </si>
  <si>
    <t>Team "B"</t>
  </si>
  <si>
    <t xml:space="preserve">Referee: </t>
  </si>
  <si>
    <t>Games´ results</t>
  </si>
  <si>
    <t>Umpire</t>
  </si>
  <si>
    <t>WINNER:</t>
  </si>
  <si>
    <t>Girls' doubles</t>
  </si>
  <si>
    <t>Mixed doubles</t>
  </si>
  <si>
    <t>Boys' doubles</t>
  </si>
  <si>
    <t>Girls' singles</t>
  </si>
  <si>
    <t>Boys' singles</t>
  </si>
  <si>
    <t>Objections:</t>
  </si>
  <si>
    <t>Signed for team "A": ………………………………………………………….</t>
  </si>
  <si>
    <t>Signed for team "B": ………………………………………………………….</t>
  </si>
  <si>
    <t>Event:</t>
  </si>
  <si>
    <t>TEAM MATCH REPORT</t>
  </si>
  <si>
    <r>
      <t>1</t>
    </r>
    <r>
      <rPr>
        <b/>
        <vertAlign val="superscript"/>
        <sz val="16"/>
        <rFont val="Arial CE"/>
        <family val="0"/>
      </rPr>
      <t>st</t>
    </r>
  </si>
  <si>
    <r>
      <t>2</t>
    </r>
    <r>
      <rPr>
        <b/>
        <vertAlign val="superscript"/>
        <sz val="16"/>
        <rFont val="Arial CE"/>
        <family val="0"/>
      </rPr>
      <t>nd</t>
    </r>
  </si>
  <si>
    <r>
      <t>3</t>
    </r>
    <r>
      <rPr>
        <b/>
        <vertAlign val="superscript"/>
        <sz val="16"/>
        <rFont val="Arial CE"/>
        <family val="0"/>
      </rPr>
      <t>rd</t>
    </r>
  </si>
  <si>
    <r>
      <t>4</t>
    </r>
    <r>
      <rPr>
        <b/>
        <vertAlign val="superscript"/>
        <sz val="16"/>
        <rFont val="Arial CE"/>
        <family val="0"/>
      </rPr>
      <t>th</t>
    </r>
  </si>
  <si>
    <r>
      <t>5</t>
    </r>
    <r>
      <rPr>
        <b/>
        <vertAlign val="superscript"/>
        <sz val="16"/>
        <rFont val="Arial CE"/>
        <family val="0"/>
      </rPr>
      <t>th</t>
    </r>
  </si>
  <si>
    <r>
      <t>6</t>
    </r>
    <r>
      <rPr>
        <b/>
        <vertAlign val="superscript"/>
        <sz val="16"/>
        <rFont val="Arial CE"/>
        <family val="0"/>
      </rPr>
      <t>th</t>
    </r>
  </si>
  <si>
    <r>
      <t>7</t>
    </r>
    <r>
      <rPr>
        <b/>
        <vertAlign val="superscript"/>
        <sz val="16"/>
        <rFont val="Arial CE"/>
        <family val="0"/>
      </rPr>
      <t>th</t>
    </r>
  </si>
  <si>
    <r>
      <t>8</t>
    </r>
    <r>
      <rPr>
        <b/>
        <vertAlign val="superscript"/>
        <sz val="16"/>
        <rFont val="Arial CE"/>
        <family val="0"/>
      </rPr>
      <t>th</t>
    </r>
  </si>
  <si>
    <r>
      <t>9</t>
    </r>
    <r>
      <rPr>
        <b/>
        <vertAlign val="superscript"/>
        <sz val="16"/>
        <rFont val="Arial CE"/>
        <family val="0"/>
      </rPr>
      <t>th</t>
    </r>
  </si>
  <si>
    <r>
      <t>10</t>
    </r>
    <r>
      <rPr>
        <b/>
        <vertAlign val="superscript"/>
        <sz val="16"/>
        <rFont val="Arial CE"/>
        <family val="0"/>
      </rPr>
      <t>th</t>
    </r>
  </si>
  <si>
    <t>1R 5-1, 4-2, 3 break</t>
  </si>
  <si>
    <t xml:space="preserve">2R 1-4, 2-3, 5 break </t>
  </si>
  <si>
    <t xml:space="preserve">3R 3-1, 4-5, 2 break </t>
  </si>
  <si>
    <t xml:space="preserve">4R 5-3, 1-2, 4 break </t>
  </si>
  <si>
    <t xml:space="preserve">5R 2-5, 3-4, 1 break </t>
  </si>
  <si>
    <r>
      <t>8</t>
    </r>
    <r>
      <rPr>
        <i/>
        <vertAlign val="superscript"/>
        <sz val="8"/>
        <rFont val="Arial CE"/>
        <family val="0"/>
      </rPr>
      <t>th</t>
    </r>
    <r>
      <rPr>
        <i/>
        <sz val="8"/>
        <rFont val="Arial CE"/>
        <family val="0"/>
      </rPr>
      <t>-10</t>
    </r>
    <r>
      <rPr>
        <i/>
        <vertAlign val="superscript"/>
        <sz val="8"/>
        <rFont val="Arial CE"/>
        <family val="0"/>
      </rPr>
      <t>th</t>
    </r>
    <r>
      <rPr>
        <i/>
        <sz val="8"/>
        <rFont val="Arial CE"/>
        <family val="0"/>
      </rPr>
      <t>June 2018</t>
    </r>
  </si>
  <si>
    <t>Pavel Florián</t>
  </si>
  <si>
    <r>
      <t>8</t>
    </r>
    <r>
      <rPr>
        <b/>
        <i/>
        <vertAlign val="superscript"/>
        <sz val="12"/>
        <rFont val="Arial CE"/>
        <family val="0"/>
      </rPr>
      <t>th</t>
    </r>
    <r>
      <rPr>
        <b/>
        <i/>
        <sz val="12"/>
        <rFont val="Arial CE"/>
        <family val="2"/>
      </rPr>
      <t xml:space="preserve"> -10</t>
    </r>
    <r>
      <rPr>
        <b/>
        <i/>
        <vertAlign val="superscript"/>
        <sz val="12"/>
        <rFont val="Arial CE"/>
        <family val="0"/>
      </rPr>
      <t>th</t>
    </r>
    <r>
      <rPr>
        <b/>
        <i/>
        <sz val="12"/>
        <rFont val="Arial CE"/>
        <family val="2"/>
      </rPr>
      <t xml:space="preserve"> June 2018</t>
    </r>
  </si>
  <si>
    <r>
      <t>33</t>
    </r>
    <r>
      <rPr>
        <b/>
        <vertAlign val="superscript"/>
        <sz val="22"/>
        <rFont val="Arial CE"/>
        <family val="0"/>
      </rPr>
      <t>rd</t>
    </r>
    <r>
      <rPr>
        <b/>
        <sz val="22"/>
        <rFont val="Arial CE"/>
        <family val="0"/>
      </rPr>
      <t xml:space="preserve"> YOUTH MIXED TEAMS INTERNATIONAL BADMINTON TOURNAMENT</t>
    </r>
  </si>
  <si>
    <r>
      <t>33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0"/>
      </rPr>
      <t xml:space="preserve"> YOUTH MIXED TEAMS INTERNATIONAL BADMINTON TOURNAMENT U15 "FZ FORZA CUP 2018"</t>
    </r>
  </si>
  <si>
    <r>
      <t>33</t>
    </r>
    <r>
      <rPr>
        <b/>
        <vertAlign val="superscript"/>
        <sz val="24"/>
        <rFont val="Arial CE"/>
        <family val="0"/>
      </rPr>
      <t>rd</t>
    </r>
    <r>
      <rPr>
        <b/>
        <sz val="24"/>
        <rFont val="Arial CE"/>
        <family val="2"/>
      </rPr>
      <t xml:space="preserve"> YOUTH MIXED TEAMS INTERNATIONAL BADMINTON TOURNAMENT</t>
    </r>
  </si>
  <si>
    <t>ESBJERG</t>
  </si>
  <si>
    <t>CZECH REPUBLIC</t>
  </si>
  <si>
    <t>SZEGED</t>
  </si>
  <si>
    <t>RYCHNOV</t>
  </si>
  <si>
    <t>SACHSEN</t>
  </si>
  <si>
    <t>SLOVENIA</t>
  </si>
  <si>
    <t>GERMANY</t>
  </si>
  <si>
    <t>SVENDBORG</t>
  </si>
  <si>
    <t>ČESKÝ KRUMLOV</t>
  </si>
  <si>
    <t>MITTELDEUTSCHLAND</t>
  </si>
  <si>
    <t>SK BADMINTON ČESKÝ KRUMLOV</t>
  </si>
  <si>
    <t>TALENT TEAM CZECH REPUBLIC</t>
  </si>
  <si>
    <t>BADMINTON RYCHNOV NAD KNĚŽNOU</t>
  </si>
  <si>
    <t>Maňásek Pavel</t>
  </si>
  <si>
    <t>Maixnerová Petra</t>
  </si>
  <si>
    <t>Maňásek Pavel - Dvořák Daniel</t>
  </si>
  <si>
    <t>Maixnerová Petra - Muchová Justýna</t>
  </si>
  <si>
    <t>Dvořák Daniel - Muchová Justýna</t>
  </si>
  <si>
    <t>Kopřiva Dominik</t>
  </si>
  <si>
    <t>Nováková Veronika</t>
  </si>
  <si>
    <t>Rzeplinski Matěj - Smutný David</t>
  </si>
  <si>
    <t>Nováková Veronika - Žurková Valerie</t>
  </si>
  <si>
    <t>Rzeplinski Matěj - Kozempelová Kristina</t>
  </si>
  <si>
    <t>DGI SYDVEST ESBJERG</t>
  </si>
  <si>
    <t>BADMINTON TEAM SACHSEN</t>
  </si>
  <si>
    <t>Koroša Mark</t>
  </si>
  <si>
    <t>Alič Špela</t>
  </si>
  <si>
    <t>Hac Gyorkoš Anel - Perič Marvot Jaka</t>
  </si>
  <si>
    <t>Jordan Anja - Bedič Nika</t>
  </si>
  <si>
    <t>Hac Gyorkoš Anel - Pipan Lina</t>
  </si>
  <si>
    <t>Krukowski Tarik</t>
  </si>
  <si>
    <t>Lehmann Amelie</t>
  </si>
  <si>
    <t>Krukowski Tarik - Otto Florian</t>
  </si>
  <si>
    <t>Riedel Ros - Krüger Pheline</t>
  </si>
  <si>
    <t>Messerschmidt Arne - Lehmann Amelie</t>
  </si>
  <si>
    <t>Gejsing Tobias</t>
  </si>
  <si>
    <t>Olesen Olivia</t>
  </si>
  <si>
    <t>Gejsing Tobias - Hoej Jacob</t>
  </si>
  <si>
    <t>Andersen Martin - Knudsen Anne</t>
  </si>
  <si>
    <t>Mannstein Max</t>
  </si>
  <si>
    <t>Pfeiffer Joleen</t>
  </si>
  <si>
    <t>Scholze Theodore - Reuther Tillmann</t>
  </si>
  <si>
    <t>Estel Frederike - Geissler Lisa</t>
  </si>
  <si>
    <t>Reuther Tillmann - Estel Frederike</t>
  </si>
  <si>
    <t>Jelínek Jaroslav</t>
  </si>
  <si>
    <t>Kortusová Barbora</t>
  </si>
  <si>
    <t>Jelínek Jaroslav - Fuciman Patrik</t>
  </si>
  <si>
    <t>Kortusová Barbora - Neubauerová Klára</t>
  </si>
  <si>
    <t>Fuciman Patrik - Hulcová Viktorie</t>
  </si>
  <si>
    <t>Krax Simon</t>
  </si>
  <si>
    <t>Siebrecht Cara</t>
  </si>
  <si>
    <t>Surjadevara K.-Kaushal - Krax Simon</t>
  </si>
  <si>
    <t>Siebrecht Cara - Mejikovsky Anna</t>
  </si>
  <si>
    <t>Dang Kevin - Meyer Julia</t>
  </si>
  <si>
    <t>SVENDBORG BADMINTON KLUB</t>
  </si>
  <si>
    <t>TISZA BADMINTON SE SZEGED</t>
  </si>
  <si>
    <t>Neubauerová Klára</t>
  </si>
  <si>
    <t>Neubauerová Klára - Kortusová Barbora</t>
  </si>
  <si>
    <t>Fuciman Patrik - Kortusová Barbora</t>
  </si>
  <si>
    <t>Dvořák Daniel</t>
  </si>
  <si>
    <t>Dvořák Daniel - Maňásek Pavel</t>
  </si>
  <si>
    <t>Maňásek Pavel - Muchová Justýna</t>
  </si>
  <si>
    <t>Könczöl Ádám</t>
  </si>
  <si>
    <t>Vetor Nikol</t>
  </si>
  <si>
    <t>Mucsi Benedek - Sebök Barnabás</t>
  </si>
  <si>
    <t>Vetor Nikol - Vetor Tánya</t>
  </si>
  <si>
    <t>Könczöl Ádám - Vetor Tánya</t>
  </si>
  <si>
    <t>Oliver Noah</t>
  </si>
  <si>
    <t>Mouritsen Anne</t>
  </si>
  <si>
    <t>Skov Victor - Thomsen Alexander</t>
  </si>
  <si>
    <t>Petersen Amanda - Mouritsen Caroline</t>
  </si>
  <si>
    <t>Valther Thomas - Wendel Petersen Laerke</t>
  </si>
  <si>
    <t>Petersen Sofia - Jessen Soes</t>
  </si>
  <si>
    <t>Mitteldeutschland</t>
  </si>
  <si>
    <t>Surjadevara Kiran-Kaushal</t>
  </si>
  <si>
    <t>Dang Kevin - Krax Simon</t>
  </si>
  <si>
    <t>Meyer Julia - Siebrecht Cara</t>
  </si>
  <si>
    <t>Dang Kevin - Mejikovskyi Anna</t>
  </si>
  <si>
    <t>Harbo Andersen Martin</t>
  </si>
  <si>
    <t>Jessen Soes</t>
  </si>
  <si>
    <t>Olesen Olivia - Moeller Knudsen Anne</t>
  </si>
  <si>
    <t>Hoej Jacob - Petersen Sofia</t>
  </si>
  <si>
    <t>Kozempelová Kristina</t>
  </si>
  <si>
    <t>Nováková Veronika - Žurková Valérie</t>
  </si>
  <si>
    <t>Rzeplinski Matěj - Nováková Veronika</t>
  </si>
  <si>
    <t>SK Badminton Český Krumlov</t>
  </si>
  <si>
    <t>Fuciman Patrik</t>
  </si>
  <si>
    <t>Hulcová Viktorie</t>
  </si>
  <si>
    <t>Fuciman Patrik - Jelínek Jaroslav</t>
  </si>
  <si>
    <t>Jelínek Jaroslav - Kortusová Barbora</t>
  </si>
  <si>
    <t>Jordan Anja</t>
  </si>
  <si>
    <t>Hac Gyorkoš Anel - Perič Marovt Jaka</t>
  </si>
  <si>
    <t>Alič Špela - Pipan Lina</t>
  </si>
  <si>
    <t>Hac Gyorkoš Anel - Alič Špela</t>
  </si>
  <si>
    <t>2 round, group B</t>
  </si>
  <si>
    <t>2 round, group A</t>
  </si>
  <si>
    <t>Krüger Pheline - Riedel Ros</t>
  </si>
  <si>
    <t>Messerschmidt Arne - Lehman Amelie</t>
  </si>
  <si>
    <t>Reuther Tillmann  - Scholze Theodore</t>
  </si>
  <si>
    <t>Scholze Theodore - Estel Frederike</t>
  </si>
  <si>
    <t>3 round, group B</t>
  </si>
  <si>
    <t>3 round, group A</t>
  </si>
  <si>
    <t>Hoej Jacob - Gejsing Tobias</t>
  </si>
  <si>
    <t>Jessen Soes - Petersen Sofia</t>
  </si>
  <si>
    <t>Harbo A. Martin - M. Knudsen Anne</t>
  </si>
  <si>
    <t>Mucsi Benedek</t>
  </si>
  <si>
    <t>Könczöl Ádám - Mucsi Benedek</t>
  </si>
  <si>
    <t>Sebök Barnabás - Dudás Nelli</t>
  </si>
  <si>
    <t>Pipan Lina</t>
  </si>
  <si>
    <t>Skov Victor</t>
  </si>
  <si>
    <t>Petersen Amanda</t>
  </si>
  <si>
    <t>Oliver Noah - Valther Thomas</t>
  </si>
  <si>
    <t>Mouritsen Anne - Mouritsen Caroline</t>
  </si>
  <si>
    <t>Thomsen Alexander - Wendel P. Laerke</t>
  </si>
  <si>
    <t>TEAM MITTELDEUTSCHLAND</t>
  </si>
  <si>
    <t>Geissler Lisa</t>
  </si>
  <si>
    <t>Reuther Tillmann - Scholze Theodore</t>
  </si>
  <si>
    <t>Pfeiffer Joleen - Estel Frederike</t>
  </si>
  <si>
    <t>Žurková Valérie - Nováková Veronika</t>
  </si>
  <si>
    <t>Krukowski Tarik - Krüger Pheline</t>
  </si>
  <si>
    <t>Lehman Amelie - Krüger Pheline</t>
  </si>
  <si>
    <t>Messerschmidt Arne - Otto Florian</t>
  </si>
  <si>
    <t>Lehman Amelie</t>
  </si>
  <si>
    <t>4 round, group B</t>
  </si>
  <si>
    <t>4 round, group A</t>
  </si>
  <si>
    <t>5 round, group A</t>
  </si>
  <si>
    <t>5 round, group B</t>
  </si>
  <si>
    <t>9-10 place, 1st tie</t>
  </si>
  <si>
    <t>B semifinal 1</t>
  </si>
  <si>
    <t>B semifinal 2</t>
  </si>
  <si>
    <t>A semifinal 2</t>
  </si>
  <si>
    <t>A semifinal 1</t>
  </si>
  <si>
    <t>Meyer Julia</t>
  </si>
  <si>
    <t>Mejikovskiy Anna - Siebrecht Cara</t>
  </si>
  <si>
    <t>Thomsen Alexander</t>
  </si>
  <si>
    <t>Valther Thomas - Skov Victor</t>
  </si>
  <si>
    <t>Wendel P. Laerke - Mouritsen Caroline</t>
  </si>
  <si>
    <t>Oliver Noah - Petersen Amanda</t>
  </si>
  <si>
    <t>Sebők Barnabás - Dudás Nelli</t>
  </si>
  <si>
    <t>Perič Marovt Jaka</t>
  </si>
  <si>
    <t>Bedič Nika</t>
  </si>
  <si>
    <t>Koroša Mark - Hac Gyorkoš Anel</t>
  </si>
  <si>
    <t>Jordan Anja - Alič Špela</t>
  </si>
  <si>
    <t>Koroša Mark - Alič Špela</t>
  </si>
  <si>
    <t>Hoej Jacob</t>
  </si>
  <si>
    <t>Petersen Sofia - Olesen Olivia</t>
  </si>
  <si>
    <t>Harbo A. Martin - Moeller K. Anne</t>
  </si>
  <si>
    <t>Valther Thomas</t>
  </si>
  <si>
    <t>Mouritsen Anne - Wendel Petersen Laerke</t>
  </si>
  <si>
    <t>Oliver Noah - Mouritsen Caroline</t>
  </si>
  <si>
    <t>Surjadevara K.-K. - Krax Simon</t>
  </si>
  <si>
    <t>Siebrecht Cara - Mejikovskiy Anna</t>
  </si>
  <si>
    <t>Reuther Tillmann</t>
  </si>
  <si>
    <t>Mannstein Max - Scholze Theodore</t>
  </si>
  <si>
    <t>Rzeplinski Matěj</t>
  </si>
  <si>
    <t>Žurková Valérie</t>
  </si>
  <si>
    <t>Smutný David - Kopřiva Dominik</t>
  </si>
  <si>
    <t>Nováková Veronika - Kozempelová Kristina</t>
  </si>
  <si>
    <t>Rzeplinski Matěj - Žurková Valérie</t>
  </si>
  <si>
    <t>Otto Florian</t>
  </si>
  <si>
    <t>Riedel Ros</t>
  </si>
  <si>
    <t>Messerschmidt Arne - Krukowski Tarik</t>
  </si>
  <si>
    <t>Lehmann Amelie - Krüger Pheline</t>
  </si>
  <si>
    <t>Mucsi Benedek - Vetor Tánya</t>
  </si>
  <si>
    <t>Könczöl Ádám- Mucsi Benedek</t>
  </si>
  <si>
    <t>Badminton Team Sachsen</t>
  </si>
  <si>
    <t>Talent Team Czech Republic</t>
  </si>
  <si>
    <t>Badminton Rychnov nad Kněžnou</t>
  </si>
  <si>
    <t>Germany</t>
  </si>
  <si>
    <t>Team Mitteldeutschland</t>
  </si>
  <si>
    <t>Tisza Badminton SE Szeged</t>
  </si>
  <si>
    <t>Slovenia</t>
  </si>
  <si>
    <t>DGI Sydvest Badminton Esbjerg</t>
  </si>
  <si>
    <t>Svendborg Badminton Klub</t>
  </si>
  <si>
    <t>Moeller Knudsen Anne</t>
  </si>
  <si>
    <t>Harbo A. Martin - Hoej Jacob</t>
  </si>
  <si>
    <t>Gejsing Tobias - Jessen Soes</t>
  </si>
  <si>
    <t>DGI SYDVEST BADMINTON ESBJERG</t>
  </si>
  <si>
    <t>Estel Frederike</t>
  </si>
  <si>
    <t>Scholze Theodor - Reuther Tillmann</t>
  </si>
  <si>
    <t>Pfeiffer Joleen - Geissler Lisa</t>
  </si>
  <si>
    <t>Vetor Tánya</t>
  </si>
  <si>
    <t>Könczöl Ádám - Sebők Barnabás</t>
  </si>
  <si>
    <t>Vetor Tánya - Dudás Nelli</t>
  </si>
  <si>
    <t>Mucsi Benedek - Vetor Nikol</t>
  </si>
  <si>
    <t>Mouritsen Anne - Wendel P. Laerke</t>
  </si>
  <si>
    <t>Valther Thomas - Mouritsen Caroline</t>
  </si>
  <si>
    <t>3rd place tie</t>
  </si>
  <si>
    <t>5:0</t>
  </si>
  <si>
    <t>10:1</t>
  </si>
  <si>
    <t>matches</t>
  </si>
  <si>
    <t>231:171</t>
  </si>
  <si>
    <t>3:2</t>
  </si>
  <si>
    <t>6:5</t>
  </si>
  <si>
    <t>205:207</t>
  </si>
  <si>
    <t>4:1</t>
  </si>
  <si>
    <t>9:2</t>
  </si>
  <si>
    <t>223:159</t>
  </si>
  <si>
    <t>8:5</t>
  </si>
  <si>
    <t>235:242</t>
  </si>
  <si>
    <t>7:4</t>
  </si>
  <si>
    <t>225:204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</si>
</sst>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color indexed="13"/>
      <name val="Arial CE"/>
      <family val="2"/>
    </font>
    <font>
      <sz val="8"/>
      <color indexed="10"/>
      <name val="Arial CE"/>
      <family val="2"/>
    </font>
    <font>
      <b/>
      <sz val="36"/>
      <name val="Arial CE"/>
      <family val="2"/>
    </font>
    <font>
      <b/>
      <i/>
      <sz val="12"/>
      <name val="Arial CE"/>
      <family val="2"/>
    </font>
    <font>
      <b/>
      <sz val="30"/>
      <name val="Arial CE"/>
      <family val="2"/>
    </font>
    <font>
      <b/>
      <sz val="10"/>
      <name val="Arial CE"/>
      <family val="0"/>
    </font>
    <font>
      <b/>
      <sz val="72"/>
      <color indexed="9"/>
      <name val="Arial CE"/>
      <family val="0"/>
    </font>
    <font>
      <b/>
      <sz val="18"/>
      <name val="Arial CE"/>
      <family val="2"/>
    </font>
    <font>
      <i/>
      <sz val="8"/>
      <name val="Arial CE"/>
      <family val="0"/>
    </font>
    <font>
      <b/>
      <sz val="40"/>
      <name val="Arial CE"/>
      <family val="2"/>
    </font>
    <font>
      <b/>
      <sz val="20"/>
      <name val="Arial CE"/>
      <family val="0"/>
    </font>
    <font>
      <b/>
      <sz val="16"/>
      <name val="Arial CE"/>
      <family val="0"/>
    </font>
    <font>
      <sz val="6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25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25"/>
      <name val="Arial CE"/>
      <family val="0"/>
    </font>
    <font>
      <b/>
      <sz val="44"/>
      <name val="Arial CE"/>
      <family val="0"/>
    </font>
    <font>
      <b/>
      <sz val="14"/>
      <name val="Arial CE"/>
      <family val="0"/>
    </font>
    <font>
      <b/>
      <sz val="22"/>
      <name val="Arial CE"/>
      <family val="0"/>
    </font>
    <font>
      <b/>
      <sz val="24"/>
      <name val="Arial CE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 CE"/>
      <family val="0"/>
    </font>
    <font>
      <b/>
      <vertAlign val="superscript"/>
      <sz val="22"/>
      <name val="Arial CE"/>
      <family val="0"/>
    </font>
    <font>
      <b/>
      <vertAlign val="superscript"/>
      <sz val="24"/>
      <name val="Arial CE"/>
      <family val="0"/>
    </font>
    <font>
      <b/>
      <vertAlign val="superscript"/>
      <sz val="16"/>
      <name val="Arial CE"/>
      <family val="0"/>
    </font>
    <font>
      <b/>
      <i/>
      <vertAlign val="superscript"/>
      <sz val="12"/>
      <name val="Arial CE"/>
      <family val="0"/>
    </font>
    <font>
      <i/>
      <vertAlign val="superscript"/>
      <sz val="8"/>
      <name val="Arial CE"/>
      <family val="0"/>
    </font>
    <font>
      <b/>
      <sz val="10"/>
      <color indexed="10"/>
      <name val="Arial CE"/>
      <family val="2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double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0" fontId="18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ill="0" applyBorder="0" applyProtection="0">
      <alignment horizontal="center"/>
    </xf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20" fillId="0" borderId="0">
      <alignment/>
      <protection/>
    </xf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0">
      <alignment horizontal="center" vertical="center"/>
      <protection/>
    </xf>
    <xf numFmtId="0" fontId="19" fillId="0" borderId="0">
      <alignment vertical="center"/>
      <protection/>
    </xf>
    <xf numFmtId="0" fontId="21" fillId="0" borderId="0">
      <alignment horizontal="center" vertical="center"/>
      <protection/>
    </xf>
    <xf numFmtId="0" fontId="21" fillId="0" borderId="0">
      <alignment vertical="center"/>
      <protection/>
    </xf>
    <xf numFmtId="0" fontId="22" fillId="0" borderId="0">
      <alignment horizontal="center" vertical="center"/>
      <protection/>
    </xf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37" xfId="52" applyFont="1" applyBorder="1" applyAlignment="1">
      <alignment vertical="center"/>
      <protection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4" fillId="0" borderId="22" xfId="52" applyFont="1" applyBorder="1" applyAlignment="1">
      <alignment vertical="center"/>
      <protection/>
    </xf>
    <xf numFmtId="49" fontId="4" fillId="0" borderId="40" xfId="41" applyNumberFormat="1" applyFont="1" applyBorder="1" applyAlignment="1" applyProtection="1">
      <alignment horizontal="left" vertical="center" indent="2"/>
      <protection locked="0"/>
    </xf>
    <xf numFmtId="0" fontId="25" fillId="0" borderId="13" xfId="59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4" fontId="0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 applyProtection="1">
      <alignment horizontal="left" vertical="center" indent="2"/>
      <protection locked="0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4" fillId="0" borderId="27" xfId="52" applyFont="1" applyBorder="1" applyAlignment="1">
      <alignment vertical="center"/>
      <protection/>
    </xf>
    <xf numFmtId="0" fontId="25" fillId="0" borderId="28" xfId="59" applyFont="1" applyBorder="1" applyAlignment="1">
      <alignment horizontal="center" vertical="center"/>
      <protection/>
    </xf>
    <xf numFmtId="0" fontId="25" fillId="0" borderId="34" xfId="59" applyFont="1" applyBorder="1" applyAlignment="1">
      <alignment horizontal="center" vertical="center"/>
      <protection/>
    </xf>
    <xf numFmtId="0" fontId="0" fillId="0" borderId="3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44" xfId="55" applyFont="1" applyBorder="1">
      <alignment horizontal="center" vertical="center"/>
      <protection/>
    </xf>
    <xf numFmtId="0" fontId="4" fillId="0" borderId="19" xfId="55" applyFont="1" applyBorder="1">
      <alignment horizontal="center" vertical="center"/>
      <protection/>
    </xf>
    <xf numFmtId="0" fontId="25" fillId="0" borderId="45" xfId="38" applyFont="1" applyBorder="1" applyAlignment="1">
      <alignment horizontal="centerContinuous" vertical="center"/>
      <protection/>
    </xf>
    <xf numFmtId="0" fontId="4" fillId="0" borderId="46" xfId="55" applyFont="1" applyBorder="1">
      <alignment horizontal="center" vertical="center"/>
      <protection/>
    </xf>
    <xf numFmtId="44" fontId="4" fillId="0" borderId="20" xfId="41" applyFont="1" applyBorder="1">
      <alignment horizontal="center"/>
    </xf>
    <xf numFmtId="0" fontId="4" fillId="0" borderId="20" xfId="55" applyFont="1" applyBorder="1">
      <alignment horizontal="center" vertical="center"/>
      <protection/>
    </xf>
    <xf numFmtId="0" fontId="17" fillId="0" borderId="20" xfId="38" applyFont="1" applyBorder="1" applyAlignment="1">
      <alignment horizontal="centerContinuous" vertical="center"/>
      <protection/>
    </xf>
    <xf numFmtId="0" fontId="17" fillId="0" borderId="16" xfId="38" applyFont="1" applyBorder="1" applyAlignment="1">
      <alignment horizontal="centerContinuous" vertical="center"/>
      <protection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48" xfId="38" applyFont="1" applyBorder="1" applyAlignment="1">
      <alignment horizontal="left" vertical="center" wrapText="1"/>
      <protection/>
    </xf>
    <xf numFmtId="0" fontId="0" fillId="0" borderId="14" xfId="55" applyFont="1" applyBorder="1" applyAlignment="1" applyProtection="1">
      <alignment horizontal="left" vertical="center"/>
      <protection locked="0"/>
    </xf>
    <xf numFmtId="0" fontId="25" fillId="0" borderId="13" xfId="57" applyFont="1" applyBorder="1" applyProtection="1">
      <alignment horizontal="center" vertical="center"/>
      <protection locked="0"/>
    </xf>
    <xf numFmtId="49" fontId="25" fillId="0" borderId="49" xfId="57" applyNumberFormat="1" applyFont="1" applyBorder="1">
      <alignment horizontal="center" vertical="center"/>
      <protection/>
    </xf>
    <xf numFmtId="0" fontId="25" fillId="0" borderId="14" xfId="57" applyFont="1" applyBorder="1" applyProtection="1">
      <alignment horizontal="center" vertical="center"/>
      <protection locked="0"/>
    </xf>
    <xf numFmtId="0" fontId="25" fillId="0" borderId="41" xfId="57" applyFont="1" applyBorder="1" applyProtection="1">
      <alignment horizontal="center" vertical="center"/>
      <protection locked="0"/>
    </xf>
    <xf numFmtId="0" fontId="0" fillId="0" borderId="50" xfId="57" applyFont="1" applyBorder="1" applyProtection="1">
      <alignment horizontal="center" vertical="center"/>
      <protection hidden="1"/>
    </xf>
    <xf numFmtId="0" fontId="0" fillId="0" borderId="14" xfId="57" applyFont="1" applyBorder="1" applyProtection="1">
      <alignment horizontal="center" vertical="center"/>
      <protection hidden="1"/>
    </xf>
    <xf numFmtId="0" fontId="0" fillId="0" borderId="42" xfId="0" applyFont="1" applyBorder="1" applyAlignment="1">
      <alignment/>
    </xf>
    <xf numFmtId="0" fontId="0" fillId="0" borderId="14" xfId="0" applyFont="1" applyBorder="1" applyAlignment="1" applyProtection="1">
      <alignment horizontal="left" vertical="center"/>
      <protection locked="0"/>
    </xf>
    <xf numFmtId="49" fontId="25" fillId="0" borderId="13" xfId="57" applyNumberFormat="1" applyFont="1" applyBorder="1">
      <alignment horizontal="center" vertical="center"/>
      <protection/>
    </xf>
    <xf numFmtId="49" fontId="25" fillId="0" borderId="34" xfId="57" applyNumberFormat="1" applyFont="1" applyBorder="1">
      <alignment horizontal="center" vertical="center"/>
      <protection/>
    </xf>
    <xf numFmtId="0" fontId="25" fillId="0" borderId="28" xfId="57" applyFont="1" applyBorder="1" applyProtection="1">
      <alignment horizontal="center" vertical="center"/>
      <protection locked="0"/>
    </xf>
    <xf numFmtId="0" fontId="15" fillId="33" borderId="51" xfId="0" applyFont="1" applyFill="1" applyBorder="1" applyAlignment="1" applyProtection="1">
      <alignment vertical="center"/>
      <protection hidden="1"/>
    </xf>
    <xf numFmtId="0" fontId="0" fillId="33" borderId="51" xfId="0" applyFont="1" applyFill="1" applyBorder="1" applyAlignment="1">
      <alignment/>
    </xf>
    <xf numFmtId="0" fontId="4" fillId="33" borderId="51" xfId="55" applyFont="1" applyFill="1" applyBorder="1">
      <alignment horizontal="center" vertical="center"/>
      <protection/>
    </xf>
    <xf numFmtId="0" fontId="4" fillId="0" borderId="52" xfId="55" applyFont="1" applyBorder="1" applyProtection="1">
      <alignment horizontal="center" vertical="center"/>
      <protection hidden="1"/>
    </xf>
    <xf numFmtId="0" fontId="4" fillId="0" borderId="53" xfId="55" applyFont="1" applyBorder="1" applyProtection="1">
      <alignment horizontal="center" vertical="center"/>
      <protection hidden="1"/>
    </xf>
    <xf numFmtId="0" fontId="4" fillId="0" borderId="54" xfId="55" applyFont="1" applyBorder="1" applyProtection="1">
      <alignment horizontal="center" vertical="center"/>
      <protection hidden="1"/>
    </xf>
    <xf numFmtId="0" fontId="4" fillId="0" borderId="55" xfId="55" applyFont="1" applyBorder="1" applyProtection="1">
      <alignment horizontal="center" vertical="center"/>
      <protection hidden="1"/>
    </xf>
    <xf numFmtId="0" fontId="2" fillId="0" borderId="56" xfId="0" applyFont="1" applyBorder="1" applyAlignment="1">
      <alignment/>
    </xf>
    <xf numFmtId="0" fontId="3" fillId="0" borderId="0" xfId="57" applyFont="1">
      <alignment horizontal="center" vertical="center"/>
      <protection/>
    </xf>
    <xf numFmtId="0" fontId="17" fillId="0" borderId="0" xfId="38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10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0" fillId="0" borderId="0" xfId="0" applyFont="1" applyBorder="1" applyAlignment="1">
      <alignment/>
    </xf>
    <xf numFmtId="0" fontId="3" fillId="0" borderId="57" xfId="57" applyFont="1" applyBorder="1">
      <alignment horizontal="center" vertical="center"/>
      <protection/>
    </xf>
    <xf numFmtId="0" fontId="3" fillId="0" borderId="58" xfId="57" applyFont="1" applyBorder="1">
      <alignment horizontal="center" vertical="center"/>
      <protection/>
    </xf>
    <xf numFmtId="0" fontId="3" fillId="0" borderId="59" xfId="57" applyFont="1" applyBorder="1">
      <alignment horizontal="center" vertical="center"/>
      <protection/>
    </xf>
    <xf numFmtId="0" fontId="3" fillId="0" borderId="60" xfId="57" applyFont="1" applyBorder="1">
      <alignment horizontal="center" vertical="center"/>
      <protection/>
    </xf>
    <xf numFmtId="0" fontId="10" fillId="0" borderId="34" xfId="0" applyFont="1" applyBorder="1" applyAlignment="1">
      <alignment vertical="center"/>
    </xf>
    <xf numFmtId="0" fontId="26" fillId="0" borderId="34" xfId="59" applyFont="1" applyBorder="1" applyAlignment="1">
      <alignment horizontal="left" vertical="center" indent="3"/>
      <protection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61" xfId="57" applyFont="1" applyBorder="1">
      <alignment horizontal="center" vertical="center"/>
      <protection/>
    </xf>
    <xf numFmtId="0" fontId="3" fillId="0" borderId="62" xfId="57" applyFont="1" applyBorder="1">
      <alignment horizontal="center" vertical="center"/>
      <protection/>
    </xf>
    <xf numFmtId="0" fontId="3" fillId="0" borderId="63" xfId="57" applyFont="1" applyBorder="1">
      <alignment horizontal="center" vertical="center"/>
      <protection/>
    </xf>
    <xf numFmtId="0" fontId="3" fillId="0" borderId="64" xfId="57" applyFont="1" applyBorder="1">
      <alignment horizontal="center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32" fillId="34" borderId="0" xfId="48" applyFont="1" applyFill="1" applyAlignment="1">
      <alignment horizontal="center"/>
      <protection/>
    </xf>
    <xf numFmtId="0" fontId="0" fillId="34" borderId="0" xfId="0" applyFill="1" applyAlignment="1">
      <alignment/>
    </xf>
    <xf numFmtId="0" fontId="0" fillId="0" borderId="67" xfId="0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34" borderId="45" xfId="0" applyFill="1" applyBorder="1" applyAlignment="1">
      <alignment horizontal="center"/>
    </xf>
    <xf numFmtId="0" fontId="13" fillId="0" borderId="71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5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10" fillId="0" borderId="38" xfId="0" applyFont="1" applyBorder="1" applyAlignment="1">
      <alignment vertical="center"/>
    </xf>
    <xf numFmtId="0" fontId="42" fillId="0" borderId="31" xfId="0" applyFont="1" applyBorder="1" applyAlignment="1">
      <alignment horizontal="center"/>
    </xf>
    <xf numFmtId="49" fontId="4" fillId="0" borderId="40" xfId="41" applyNumberFormat="1" applyFont="1" applyBorder="1" applyAlignment="1" applyProtection="1">
      <alignment horizontal="left" vertical="center" indent="2"/>
      <protection locked="0"/>
    </xf>
    <xf numFmtId="49" fontId="4" fillId="0" borderId="12" xfId="0" applyNumberFormat="1" applyFont="1" applyBorder="1" applyAlignment="1" applyProtection="1">
      <alignment horizontal="left" vertical="center" indent="2"/>
      <protection locked="0"/>
    </xf>
    <xf numFmtId="0" fontId="0" fillId="0" borderId="14" xfId="55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44" fontId="0" fillId="0" borderId="14" xfId="41" applyFont="1" applyBorder="1" applyAlignment="1" applyProtection="1">
      <alignment horizontal="left" vertical="center"/>
      <protection locked="0"/>
    </xf>
    <xf numFmtId="0" fontId="29" fillId="33" borderId="72" xfId="56" applyFont="1" applyFill="1" applyBorder="1">
      <alignment vertical="center"/>
      <protection/>
    </xf>
    <xf numFmtId="0" fontId="0" fillId="0" borderId="43" xfId="0" applyBorder="1" applyAlignment="1">
      <alignment vertical="center"/>
    </xf>
    <xf numFmtId="0" fontId="32" fillId="34" borderId="0" xfId="48" applyFont="1" applyFill="1" applyAlignment="1">
      <alignment horizontal="center"/>
      <protection/>
    </xf>
    <xf numFmtId="0" fontId="34" fillId="34" borderId="73" xfId="48" applyFont="1" applyFill="1" applyBorder="1" applyAlignment="1">
      <alignment horizontal="center"/>
      <protection/>
    </xf>
    <xf numFmtId="0" fontId="34" fillId="34" borderId="35" xfId="48" applyFont="1" applyFill="1" applyBorder="1" applyAlignment="1">
      <alignment horizontal="center"/>
      <protection/>
    </xf>
    <xf numFmtId="0" fontId="34" fillId="34" borderId="74" xfId="48" applyFont="1" applyFill="1" applyBorder="1" applyAlignment="1">
      <alignment horizontal="center"/>
      <protection/>
    </xf>
    <xf numFmtId="0" fontId="0" fillId="0" borderId="75" xfId="0" applyBorder="1" applyAlignment="1">
      <alignment horizontal="center"/>
    </xf>
    <xf numFmtId="0" fontId="3" fillId="0" borderId="76" xfId="0" applyFont="1" applyBorder="1" applyAlignment="1" applyProtection="1">
      <alignment horizont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74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1" fillId="34" borderId="0" xfId="0" applyFont="1" applyFill="1" applyAlignment="1">
      <alignment horizontal="center"/>
    </xf>
    <xf numFmtId="49" fontId="11" fillId="34" borderId="44" xfId="0" applyNumberFormat="1" applyFont="1" applyFill="1" applyBorder="1" applyAlignment="1">
      <alignment horizontal="center" vertical="center"/>
    </xf>
    <xf numFmtId="49" fontId="11" fillId="34" borderId="21" xfId="0" applyNumberFormat="1" applyFont="1" applyFill="1" applyBorder="1" applyAlignment="1">
      <alignment horizontal="center" vertical="center"/>
    </xf>
    <xf numFmtId="49" fontId="11" fillId="34" borderId="4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34" borderId="77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12" fillId="0" borderId="78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3" fillId="0" borderId="76" xfId="0" applyFont="1" applyBorder="1" applyAlignment="1" applyProtection="1">
      <alignment horizontal="center"/>
      <protection locked="0"/>
    </xf>
    <xf numFmtId="0" fontId="15" fillId="0" borderId="34" xfId="56" applyFont="1" applyBorder="1" applyAlignment="1">
      <alignment horizontal="center" vertical="center"/>
      <protection/>
    </xf>
    <xf numFmtId="0" fontId="30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" fillId="0" borderId="79" xfId="38" applyFont="1" applyBorder="1" applyAlignment="1">
      <alignment horizontal="center" vertical="center"/>
      <protection/>
    </xf>
    <xf numFmtId="0" fontId="2" fillId="0" borderId="80" xfId="38" applyFont="1" applyBorder="1" applyAlignment="1">
      <alignment horizontal="center" vertical="center"/>
      <protection/>
    </xf>
    <xf numFmtId="0" fontId="2" fillId="0" borderId="81" xfId="38" applyFont="1" applyBorder="1" applyAlignment="1">
      <alignment horizontal="center" vertical="center"/>
      <protection/>
    </xf>
    <xf numFmtId="0" fontId="2" fillId="0" borderId="18" xfId="38" applyFont="1" applyBorder="1" applyAlignment="1">
      <alignment horizontal="center" vertical="center"/>
      <protection/>
    </xf>
    <xf numFmtId="0" fontId="2" fillId="0" borderId="19" xfId="38" applyFont="1" applyBorder="1" applyAlignment="1">
      <alignment horizontal="center" vertical="center"/>
      <protection/>
    </xf>
    <xf numFmtId="0" fontId="10" fillId="0" borderId="65" xfId="0" applyFont="1" applyBorder="1" applyAlignment="1">
      <alignment/>
    </xf>
    <xf numFmtId="49" fontId="5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Currency [0]" xfId="40"/>
    <cellStyle name="měny_Zapisy_Zentiva Cup 2007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0.png" /><Relationship Id="rId9" Type="http://schemas.openxmlformats.org/officeDocument/2006/relationships/image" Target="../media/image9.png" /><Relationship Id="rId10" Type="http://schemas.openxmlformats.org/officeDocument/2006/relationships/image" Target="../media/image1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14.jpeg" /><Relationship Id="rId8" Type="http://schemas.openxmlformats.org/officeDocument/2006/relationships/image" Target="../media/image11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11.jpeg" /><Relationship Id="rId9" Type="http://schemas.openxmlformats.org/officeDocument/2006/relationships/image" Target="../media/image10.png" /><Relationship Id="rId10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11.jpeg" /><Relationship Id="rId9" Type="http://schemas.openxmlformats.org/officeDocument/2006/relationships/image" Target="../media/image10.png" /><Relationship Id="rId10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19</xdr:row>
      <xdr:rowOff>152400</xdr:rowOff>
    </xdr:from>
    <xdr:to>
      <xdr:col>8</xdr:col>
      <xdr:colOff>609600</xdr:colOff>
      <xdr:row>26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476875"/>
          <a:ext cx="2038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20</xdr:row>
      <xdr:rowOff>114300</xdr:rowOff>
    </xdr:from>
    <xdr:to>
      <xdr:col>4</xdr:col>
      <xdr:colOff>428625</xdr:colOff>
      <xdr:row>26</xdr:row>
      <xdr:rowOff>57150</xdr:rowOff>
    </xdr:to>
    <xdr:pic>
      <xdr:nvPicPr>
        <xdr:cNvPr id="2" name="Obráze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5600700"/>
          <a:ext cx="2257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34</xdr:row>
      <xdr:rowOff>85725</xdr:rowOff>
    </xdr:from>
    <xdr:to>
      <xdr:col>4</xdr:col>
      <xdr:colOff>104775</xdr:colOff>
      <xdr:row>40</xdr:row>
      <xdr:rowOff>9525</xdr:rowOff>
    </xdr:to>
    <xdr:pic>
      <xdr:nvPicPr>
        <xdr:cNvPr id="3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7839075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34</xdr:row>
      <xdr:rowOff>133350</xdr:rowOff>
    </xdr:from>
    <xdr:to>
      <xdr:col>2</xdr:col>
      <xdr:colOff>152400</xdr:colOff>
      <xdr:row>39</xdr:row>
      <xdr:rowOff>95250</xdr:rowOff>
    </xdr:to>
    <xdr:pic>
      <xdr:nvPicPr>
        <xdr:cNvPr id="4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7886700"/>
          <a:ext cx="1362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19050</xdr:rowOff>
    </xdr:from>
    <xdr:to>
      <xdr:col>8</xdr:col>
      <xdr:colOff>666750</xdr:colOff>
      <xdr:row>31</xdr:row>
      <xdr:rowOff>114300</xdr:rowOff>
    </xdr:to>
    <xdr:pic>
      <xdr:nvPicPr>
        <xdr:cNvPr id="5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6962775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76200</xdr:rowOff>
    </xdr:from>
    <xdr:to>
      <xdr:col>9</xdr:col>
      <xdr:colOff>66675</xdr:colOff>
      <xdr:row>40</xdr:row>
      <xdr:rowOff>38100</xdr:rowOff>
    </xdr:to>
    <xdr:pic>
      <xdr:nvPicPr>
        <xdr:cNvPr id="6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0" y="7829550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9</xdr:col>
      <xdr:colOff>676275</xdr:colOff>
      <xdr:row>5</xdr:row>
      <xdr:rowOff>38100</xdr:rowOff>
    </xdr:to>
    <xdr:pic>
      <xdr:nvPicPr>
        <xdr:cNvPr id="7" name="Obráze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38100"/>
          <a:ext cx="6800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27</xdr:row>
      <xdr:rowOff>152400</xdr:rowOff>
    </xdr:from>
    <xdr:to>
      <xdr:col>2</xdr:col>
      <xdr:colOff>285750</xdr:colOff>
      <xdr:row>32</xdr:row>
      <xdr:rowOff>123825</xdr:rowOff>
    </xdr:to>
    <xdr:pic>
      <xdr:nvPicPr>
        <xdr:cNvPr id="8" name="Obrázek 8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6772275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28</xdr:row>
      <xdr:rowOff>47625</xdr:rowOff>
    </xdr:from>
    <xdr:to>
      <xdr:col>5</xdr:col>
      <xdr:colOff>257175</xdr:colOff>
      <xdr:row>32</xdr:row>
      <xdr:rowOff>9525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66925" y="6829425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</xdr:row>
      <xdr:rowOff>142875</xdr:rowOff>
    </xdr:from>
    <xdr:to>
      <xdr:col>6</xdr:col>
      <xdr:colOff>390525</xdr:colOff>
      <xdr:row>40</xdr:row>
      <xdr:rowOff>9525</xdr:rowOff>
    </xdr:to>
    <xdr:pic>
      <xdr:nvPicPr>
        <xdr:cNvPr id="10" name="obrázek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33725" y="7896225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400050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2</xdr:col>
      <xdr:colOff>400050</xdr:colOff>
      <xdr:row>39</xdr:row>
      <xdr:rowOff>0</xdr:rowOff>
    </xdr:to>
    <xdr:pic>
      <xdr:nvPicPr>
        <xdr:cNvPr id="2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177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2</xdr:col>
      <xdr:colOff>400050</xdr:colOff>
      <xdr:row>76</xdr:row>
      <xdr:rowOff>9525</xdr:rowOff>
    </xdr:to>
    <xdr:pic>
      <xdr:nvPicPr>
        <xdr:cNvPr id="3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29</xdr:row>
      <xdr:rowOff>95250</xdr:rowOff>
    </xdr:from>
    <xdr:to>
      <xdr:col>5</xdr:col>
      <xdr:colOff>152400</xdr:colOff>
      <xdr:row>34</xdr:row>
      <xdr:rowOff>95250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5086350"/>
          <a:ext cx="1609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47625</xdr:rowOff>
    </xdr:from>
    <xdr:to>
      <xdr:col>2</xdr:col>
      <xdr:colOff>409575</xdr:colOff>
      <xdr:row>34</xdr:row>
      <xdr:rowOff>85725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00650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30</xdr:row>
      <xdr:rowOff>76200</xdr:rowOff>
    </xdr:from>
    <xdr:to>
      <xdr:col>6</xdr:col>
      <xdr:colOff>504825</xdr:colOff>
      <xdr:row>34</xdr:row>
      <xdr:rowOff>114300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522922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30</xdr:row>
      <xdr:rowOff>85725</xdr:rowOff>
    </xdr:from>
    <xdr:to>
      <xdr:col>9</xdr:col>
      <xdr:colOff>19050</xdr:colOff>
      <xdr:row>35</xdr:row>
      <xdr:rowOff>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523875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32</xdr:row>
      <xdr:rowOff>66675</xdr:rowOff>
    </xdr:from>
    <xdr:to>
      <xdr:col>13</xdr:col>
      <xdr:colOff>600075</xdr:colOff>
      <xdr:row>34</xdr:row>
      <xdr:rowOff>95250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5543550"/>
          <a:ext cx="1819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123825</xdr:rowOff>
    </xdr:from>
    <xdr:to>
      <xdr:col>10</xdr:col>
      <xdr:colOff>676275</xdr:colOff>
      <xdr:row>35</xdr:row>
      <xdr:rowOff>28575</xdr:rowOff>
    </xdr:to>
    <xdr:pic>
      <xdr:nvPicPr>
        <xdr:cNvPr id="9" name="Obrázek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5114925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66</xdr:row>
      <xdr:rowOff>123825</xdr:rowOff>
    </xdr:from>
    <xdr:to>
      <xdr:col>5</xdr:col>
      <xdr:colOff>152400</xdr:colOff>
      <xdr:row>71</xdr:row>
      <xdr:rowOff>133350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1401425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76200</xdr:rowOff>
    </xdr:from>
    <xdr:to>
      <xdr:col>2</xdr:col>
      <xdr:colOff>409575</xdr:colOff>
      <xdr:row>71</xdr:row>
      <xdr:rowOff>114300</xdr:rowOff>
    </xdr:to>
    <xdr:pic>
      <xdr:nvPicPr>
        <xdr:cNvPr id="11" name="Obrázek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515725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67</xdr:row>
      <xdr:rowOff>95250</xdr:rowOff>
    </xdr:from>
    <xdr:to>
      <xdr:col>6</xdr:col>
      <xdr:colOff>504825</xdr:colOff>
      <xdr:row>71</xdr:row>
      <xdr:rowOff>133350</xdr:rowOff>
    </xdr:to>
    <xdr:pic>
      <xdr:nvPicPr>
        <xdr:cNvPr id="12" name="Obrázek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1153477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67</xdr:row>
      <xdr:rowOff>114300</xdr:rowOff>
    </xdr:from>
    <xdr:to>
      <xdr:col>9</xdr:col>
      <xdr:colOff>19050</xdr:colOff>
      <xdr:row>72</xdr:row>
      <xdr:rowOff>28575</xdr:rowOff>
    </xdr:to>
    <xdr:pic>
      <xdr:nvPicPr>
        <xdr:cNvPr id="13" name="Obrázek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11553825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69</xdr:row>
      <xdr:rowOff>95250</xdr:rowOff>
    </xdr:from>
    <xdr:to>
      <xdr:col>13</xdr:col>
      <xdr:colOff>600075</xdr:colOff>
      <xdr:row>71</xdr:row>
      <xdr:rowOff>133350</xdr:rowOff>
    </xdr:to>
    <xdr:pic>
      <xdr:nvPicPr>
        <xdr:cNvPr id="14" name="Obrázek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11858625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66</xdr:row>
      <xdr:rowOff>152400</xdr:rowOff>
    </xdr:from>
    <xdr:to>
      <xdr:col>10</xdr:col>
      <xdr:colOff>676275</xdr:colOff>
      <xdr:row>72</xdr:row>
      <xdr:rowOff>66675</xdr:rowOff>
    </xdr:to>
    <xdr:pic>
      <xdr:nvPicPr>
        <xdr:cNvPr id="15" name="Obrázek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1143000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98</xdr:row>
      <xdr:rowOff>0</xdr:rowOff>
    </xdr:from>
    <xdr:to>
      <xdr:col>5</xdr:col>
      <xdr:colOff>152400</xdr:colOff>
      <xdr:row>103</xdr:row>
      <xdr:rowOff>9525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672590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114300</xdr:rowOff>
    </xdr:from>
    <xdr:to>
      <xdr:col>2</xdr:col>
      <xdr:colOff>409575</xdr:colOff>
      <xdr:row>102</xdr:row>
      <xdr:rowOff>152400</xdr:rowOff>
    </xdr:to>
    <xdr:pic>
      <xdr:nvPicPr>
        <xdr:cNvPr id="17" name="Obrázek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840200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98</xdr:row>
      <xdr:rowOff>133350</xdr:rowOff>
    </xdr:from>
    <xdr:to>
      <xdr:col>6</xdr:col>
      <xdr:colOff>504825</xdr:colOff>
      <xdr:row>103</xdr:row>
      <xdr:rowOff>28575</xdr:rowOff>
    </xdr:to>
    <xdr:pic>
      <xdr:nvPicPr>
        <xdr:cNvPr id="18" name="Obrázek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168592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98</xdr:row>
      <xdr:rowOff>152400</xdr:rowOff>
    </xdr:from>
    <xdr:to>
      <xdr:col>9</xdr:col>
      <xdr:colOff>19050</xdr:colOff>
      <xdr:row>103</xdr:row>
      <xdr:rowOff>66675</xdr:rowOff>
    </xdr:to>
    <xdr:pic>
      <xdr:nvPicPr>
        <xdr:cNvPr id="19" name="Obrázek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1687830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100</xdr:row>
      <xdr:rowOff>133350</xdr:rowOff>
    </xdr:from>
    <xdr:to>
      <xdr:col>13</xdr:col>
      <xdr:colOff>600075</xdr:colOff>
      <xdr:row>103</xdr:row>
      <xdr:rowOff>9525</xdr:rowOff>
    </xdr:to>
    <xdr:pic>
      <xdr:nvPicPr>
        <xdr:cNvPr id="20" name="Obrázek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17183100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98</xdr:row>
      <xdr:rowOff>28575</xdr:rowOff>
    </xdr:from>
    <xdr:to>
      <xdr:col>10</xdr:col>
      <xdr:colOff>676275</xdr:colOff>
      <xdr:row>103</xdr:row>
      <xdr:rowOff>95250</xdr:rowOff>
    </xdr:to>
    <xdr:pic>
      <xdr:nvPicPr>
        <xdr:cNvPr id="21" name="Obrázek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16754475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27</xdr:row>
      <xdr:rowOff>0</xdr:rowOff>
    </xdr:from>
    <xdr:to>
      <xdr:col>13</xdr:col>
      <xdr:colOff>523875</xdr:colOff>
      <xdr:row>30</xdr:row>
      <xdr:rowOff>142875</xdr:rowOff>
    </xdr:to>
    <xdr:pic>
      <xdr:nvPicPr>
        <xdr:cNvPr id="22" name="Obrázek 22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0" y="4667250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64</xdr:row>
      <xdr:rowOff>66675</xdr:rowOff>
    </xdr:from>
    <xdr:to>
      <xdr:col>13</xdr:col>
      <xdr:colOff>504825</xdr:colOff>
      <xdr:row>68</xdr:row>
      <xdr:rowOff>47625</xdr:rowOff>
    </xdr:to>
    <xdr:pic>
      <xdr:nvPicPr>
        <xdr:cNvPr id="23" name="Obrázek 23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81925" y="11020425"/>
          <a:ext cx="1638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95</xdr:row>
      <xdr:rowOff>57150</xdr:rowOff>
    </xdr:from>
    <xdr:to>
      <xdr:col>13</xdr:col>
      <xdr:colOff>495300</xdr:colOff>
      <xdr:row>99</xdr:row>
      <xdr:rowOff>38100</xdr:rowOff>
    </xdr:to>
    <xdr:pic>
      <xdr:nvPicPr>
        <xdr:cNvPr id="24" name="Obrázek 24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81925" y="16297275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89</xdr:row>
      <xdr:rowOff>9525</xdr:rowOff>
    </xdr:from>
    <xdr:to>
      <xdr:col>13</xdr:col>
      <xdr:colOff>228600</xdr:colOff>
      <xdr:row>93</xdr:row>
      <xdr:rowOff>152400</xdr:rowOff>
    </xdr:to>
    <xdr:pic>
      <xdr:nvPicPr>
        <xdr:cNvPr id="25" name="Obrázek 25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58125" y="15259050"/>
          <a:ext cx="1285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58</xdr:row>
      <xdr:rowOff>66675</xdr:rowOff>
    </xdr:from>
    <xdr:to>
      <xdr:col>13</xdr:col>
      <xdr:colOff>180975</xdr:colOff>
      <xdr:row>63</xdr:row>
      <xdr:rowOff>57150</xdr:rowOff>
    </xdr:to>
    <xdr:pic>
      <xdr:nvPicPr>
        <xdr:cNvPr id="26" name="Obrázek 26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48600" y="1002982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20</xdr:row>
      <xdr:rowOff>123825</xdr:rowOff>
    </xdr:from>
    <xdr:to>
      <xdr:col>13</xdr:col>
      <xdr:colOff>238125</xdr:colOff>
      <xdr:row>25</xdr:row>
      <xdr:rowOff>95250</xdr:rowOff>
    </xdr:to>
    <xdr:pic>
      <xdr:nvPicPr>
        <xdr:cNvPr id="27" name="Obrázek 27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67650" y="3629025"/>
          <a:ext cx="1285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13</xdr:row>
      <xdr:rowOff>104775</xdr:rowOff>
    </xdr:from>
    <xdr:to>
      <xdr:col>11</xdr:col>
      <xdr:colOff>57150</xdr:colOff>
      <xdr:row>15</xdr:row>
      <xdr:rowOff>142875</xdr:rowOff>
    </xdr:to>
    <xdr:pic>
      <xdr:nvPicPr>
        <xdr:cNvPr id="1" name="Obráze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26707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23</xdr:row>
      <xdr:rowOff>104775</xdr:rowOff>
    </xdr:from>
    <xdr:to>
      <xdr:col>31</xdr:col>
      <xdr:colOff>19050</xdr:colOff>
      <xdr:row>25</xdr:row>
      <xdr:rowOff>142875</xdr:rowOff>
    </xdr:to>
    <xdr:pic>
      <xdr:nvPicPr>
        <xdr:cNvPr id="2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36257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180975</xdr:colOff>
      <xdr:row>33</xdr:row>
      <xdr:rowOff>28575</xdr:rowOff>
    </xdr:from>
    <xdr:to>
      <xdr:col>51</xdr:col>
      <xdr:colOff>28575</xdr:colOff>
      <xdr:row>35</xdr:row>
      <xdr:rowOff>66675</xdr:rowOff>
    </xdr:to>
    <xdr:pic>
      <xdr:nvPicPr>
        <xdr:cNvPr id="3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7381875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2</xdr:col>
      <xdr:colOff>9525</xdr:colOff>
      <xdr:row>2</xdr:row>
      <xdr:rowOff>28575</xdr:rowOff>
    </xdr:to>
    <xdr:pic>
      <xdr:nvPicPr>
        <xdr:cNvPr id="4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59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28575</xdr:rowOff>
    </xdr:from>
    <xdr:to>
      <xdr:col>1</xdr:col>
      <xdr:colOff>400050</xdr:colOff>
      <xdr:row>37</xdr:row>
      <xdr:rowOff>152400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20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123825</xdr:colOff>
      <xdr:row>37</xdr:row>
      <xdr:rowOff>66675</xdr:rowOff>
    </xdr:from>
    <xdr:to>
      <xdr:col>25</xdr:col>
      <xdr:colOff>95250</xdr:colOff>
      <xdr:row>41</xdr:row>
      <xdr:rowOff>152400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8258175"/>
          <a:ext cx="1781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37</xdr:row>
      <xdr:rowOff>190500</xdr:rowOff>
    </xdr:from>
    <xdr:to>
      <xdr:col>14</xdr:col>
      <xdr:colOff>57150</xdr:colOff>
      <xdr:row>41</xdr:row>
      <xdr:rowOff>152400</xdr:rowOff>
    </xdr:to>
    <xdr:pic>
      <xdr:nvPicPr>
        <xdr:cNvPr id="7" name="Obrázek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8382000"/>
          <a:ext cx="1971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37</xdr:row>
      <xdr:rowOff>123825</xdr:rowOff>
    </xdr:from>
    <xdr:to>
      <xdr:col>34</xdr:col>
      <xdr:colOff>19050</xdr:colOff>
      <xdr:row>41</xdr:row>
      <xdr:rowOff>180975</xdr:rowOff>
    </xdr:to>
    <xdr:pic>
      <xdr:nvPicPr>
        <xdr:cNvPr id="8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831532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37</xdr:row>
      <xdr:rowOff>171450</xdr:rowOff>
    </xdr:from>
    <xdr:to>
      <xdr:col>45</xdr:col>
      <xdr:colOff>19050</xdr:colOff>
      <xdr:row>42</xdr:row>
      <xdr:rowOff>47625</xdr:rowOff>
    </xdr:to>
    <xdr:pic>
      <xdr:nvPicPr>
        <xdr:cNvPr id="9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72425" y="8362950"/>
          <a:ext cx="1562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95250</xdr:colOff>
      <xdr:row>39</xdr:row>
      <xdr:rowOff>85725</xdr:rowOff>
    </xdr:from>
    <xdr:to>
      <xdr:col>59</xdr:col>
      <xdr:colOff>457200</xdr:colOff>
      <xdr:row>41</xdr:row>
      <xdr:rowOff>152400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01450" y="8696325"/>
          <a:ext cx="247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0</xdr:rowOff>
    </xdr:from>
    <xdr:to>
      <xdr:col>53</xdr:col>
      <xdr:colOff>9525</xdr:colOff>
      <xdr:row>42</xdr:row>
      <xdr:rowOff>66675</xdr:rowOff>
    </xdr:to>
    <xdr:pic>
      <xdr:nvPicPr>
        <xdr:cNvPr id="11" name="Obrázek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53625" y="8401050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17</xdr:row>
      <xdr:rowOff>142875</xdr:rowOff>
    </xdr:from>
    <xdr:to>
      <xdr:col>20</xdr:col>
      <xdr:colOff>38100</xdr:colOff>
      <xdr:row>21</xdr:row>
      <xdr:rowOff>104775</xdr:rowOff>
    </xdr:to>
    <xdr:pic>
      <xdr:nvPicPr>
        <xdr:cNvPr id="12" name="Obrázek 14" descr="G:\Users\Radek\Desktop\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9525" y="41433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114300</xdr:colOff>
      <xdr:row>28</xdr:row>
      <xdr:rowOff>38100</xdr:rowOff>
    </xdr:from>
    <xdr:to>
      <xdr:col>41</xdr:col>
      <xdr:colOff>28575</xdr:colOff>
      <xdr:row>31</xdr:row>
      <xdr:rowOff>19050</xdr:rowOff>
    </xdr:to>
    <xdr:pic>
      <xdr:nvPicPr>
        <xdr:cNvPr id="13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77100" y="634365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13</xdr:row>
      <xdr:rowOff>104775</xdr:rowOff>
    </xdr:from>
    <xdr:to>
      <xdr:col>11</xdr:col>
      <xdr:colOff>57150</xdr:colOff>
      <xdr:row>15</xdr:row>
      <xdr:rowOff>142875</xdr:rowOff>
    </xdr:to>
    <xdr:pic>
      <xdr:nvPicPr>
        <xdr:cNvPr id="1" name="Obráze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26707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23</xdr:row>
      <xdr:rowOff>104775</xdr:rowOff>
    </xdr:from>
    <xdr:to>
      <xdr:col>31</xdr:col>
      <xdr:colOff>19050</xdr:colOff>
      <xdr:row>25</xdr:row>
      <xdr:rowOff>142875</xdr:rowOff>
    </xdr:to>
    <xdr:pic>
      <xdr:nvPicPr>
        <xdr:cNvPr id="2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36257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180975</xdr:colOff>
      <xdr:row>33</xdr:row>
      <xdr:rowOff>28575</xdr:rowOff>
    </xdr:from>
    <xdr:to>
      <xdr:col>51</xdr:col>
      <xdr:colOff>28575</xdr:colOff>
      <xdr:row>35</xdr:row>
      <xdr:rowOff>66675</xdr:rowOff>
    </xdr:to>
    <xdr:pic>
      <xdr:nvPicPr>
        <xdr:cNvPr id="3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7381875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152400</xdr:rowOff>
    </xdr:from>
    <xdr:to>
      <xdr:col>1</xdr:col>
      <xdr:colOff>1581150</xdr:colOff>
      <xdr:row>2</xdr:row>
      <xdr:rowOff>38100</xdr:rowOff>
    </xdr:to>
    <xdr:pic>
      <xdr:nvPicPr>
        <xdr:cNvPr id="4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28575</xdr:rowOff>
    </xdr:from>
    <xdr:to>
      <xdr:col>1</xdr:col>
      <xdr:colOff>400050</xdr:colOff>
      <xdr:row>37</xdr:row>
      <xdr:rowOff>152400</xdr:rowOff>
    </xdr:to>
    <xdr:pic>
      <xdr:nvPicPr>
        <xdr:cNvPr id="5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20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123825</xdr:colOff>
      <xdr:row>37</xdr:row>
      <xdr:rowOff>66675</xdr:rowOff>
    </xdr:from>
    <xdr:to>
      <xdr:col>25</xdr:col>
      <xdr:colOff>95250</xdr:colOff>
      <xdr:row>41</xdr:row>
      <xdr:rowOff>152400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8258175"/>
          <a:ext cx="1781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37</xdr:row>
      <xdr:rowOff>190500</xdr:rowOff>
    </xdr:from>
    <xdr:to>
      <xdr:col>14</xdr:col>
      <xdr:colOff>57150</xdr:colOff>
      <xdr:row>41</xdr:row>
      <xdr:rowOff>152400</xdr:rowOff>
    </xdr:to>
    <xdr:pic>
      <xdr:nvPicPr>
        <xdr:cNvPr id="7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8382000"/>
          <a:ext cx="1971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37</xdr:row>
      <xdr:rowOff>123825</xdr:rowOff>
    </xdr:from>
    <xdr:to>
      <xdr:col>34</xdr:col>
      <xdr:colOff>19050</xdr:colOff>
      <xdr:row>41</xdr:row>
      <xdr:rowOff>180975</xdr:rowOff>
    </xdr:to>
    <xdr:pic>
      <xdr:nvPicPr>
        <xdr:cNvPr id="8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831532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37</xdr:row>
      <xdr:rowOff>171450</xdr:rowOff>
    </xdr:from>
    <xdr:to>
      <xdr:col>45</xdr:col>
      <xdr:colOff>19050</xdr:colOff>
      <xdr:row>42</xdr:row>
      <xdr:rowOff>47625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72425" y="8362950"/>
          <a:ext cx="1562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304800</xdr:colOff>
      <xdr:row>39</xdr:row>
      <xdr:rowOff>9525</xdr:rowOff>
    </xdr:from>
    <xdr:to>
      <xdr:col>59</xdr:col>
      <xdr:colOff>314325</xdr:colOff>
      <xdr:row>41</xdr:row>
      <xdr:rowOff>85725</xdr:rowOff>
    </xdr:to>
    <xdr:pic>
      <xdr:nvPicPr>
        <xdr:cNvPr id="10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8620125"/>
          <a:ext cx="2486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114300</xdr:colOff>
      <xdr:row>37</xdr:row>
      <xdr:rowOff>171450</xdr:rowOff>
    </xdr:from>
    <xdr:to>
      <xdr:col>52</xdr:col>
      <xdr:colOff>219075</xdr:colOff>
      <xdr:row>42</xdr:row>
      <xdr:rowOff>28575</xdr:rowOff>
    </xdr:to>
    <xdr:pic>
      <xdr:nvPicPr>
        <xdr:cNvPr id="11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0" y="8362950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17</xdr:row>
      <xdr:rowOff>133350</xdr:rowOff>
    </xdr:from>
    <xdr:to>
      <xdr:col>20</xdr:col>
      <xdr:colOff>9525</xdr:colOff>
      <xdr:row>21</xdr:row>
      <xdr:rowOff>76200</xdr:rowOff>
    </xdr:to>
    <xdr:pic>
      <xdr:nvPicPr>
        <xdr:cNvPr id="12" name="Obrázek 14" descr="G:\Users\Radek\Desktop\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2375" y="4133850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123825</xdr:colOff>
      <xdr:row>28</xdr:row>
      <xdr:rowOff>38100</xdr:rowOff>
    </xdr:from>
    <xdr:to>
      <xdr:col>41</xdr:col>
      <xdr:colOff>76200</xdr:colOff>
      <xdr:row>31</xdr:row>
      <xdr:rowOff>19050</xdr:rowOff>
    </xdr:to>
    <xdr:pic>
      <xdr:nvPicPr>
        <xdr:cNvPr id="13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86625" y="634365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2</xdr:col>
      <xdr:colOff>1143000</xdr:colOff>
      <xdr:row>4</xdr:row>
      <xdr:rowOff>333375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24</xdr:row>
      <xdr:rowOff>104775</xdr:rowOff>
    </xdr:from>
    <xdr:to>
      <xdr:col>2</xdr:col>
      <xdr:colOff>2390775</xdr:colOff>
      <xdr:row>29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45795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2</xdr:col>
      <xdr:colOff>733425</xdr:colOff>
      <xdr:row>29</xdr:row>
      <xdr:rowOff>19050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524625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2533650</xdr:colOff>
      <xdr:row>24</xdr:row>
      <xdr:rowOff>57150</xdr:rowOff>
    </xdr:from>
    <xdr:to>
      <xdr:col>3</xdr:col>
      <xdr:colOff>971550</xdr:colOff>
      <xdr:row>29</xdr:row>
      <xdr:rowOff>57150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4103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24</xdr:row>
      <xdr:rowOff>114300</xdr:rowOff>
    </xdr:from>
    <xdr:to>
      <xdr:col>3</xdr:col>
      <xdr:colOff>2581275</xdr:colOff>
      <xdr:row>29</xdr:row>
      <xdr:rowOff>66675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64674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76200</xdr:rowOff>
    </xdr:from>
    <xdr:to>
      <xdr:col>20</xdr:col>
      <xdr:colOff>19050</xdr:colOff>
      <xdr:row>28</xdr:row>
      <xdr:rowOff>47625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591300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123825</xdr:rowOff>
    </xdr:from>
    <xdr:to>
      <xdr:col>10</xdr:col>
      <xdr:colOff>95250</xdr:colOff>
      <xdr:row>29</xdr:row>
      <xdr:rowOff>85725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64770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9525</xdr:rowOff>
    </xdr:from>
    <xdr:to>
      <xdr:col>19</xdr:col>
      <xdr:colOff>1228725</xdr:colOff>
      <xdr:row>4</xdr:row>
      <xdr:rowOff>314325</xdr:rowOff>
    </xdr:to>
    <xdr:pic>
      <xdr:nvPicPr>
        <xdr:cNvPr id="9" name="Obrázek 9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77400" y="57150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114300</xdr:rowOff>
    </xdr:from>
    <xdr:to>
      <xdr:col>15</xdr:col>
      <xdr:colOff>171450</xdr:colOff>
      <xdr:row>29</xdr:row>
      <xdr:rowOff>95250</xdr:rowOff>
    </xdr:to>
    <xdr:pic>
      <xdr:nvPicPr>
        <xdr:cNvPr id="10" name="Obrázek 10" descr="G:\Users\Radek\Desktop\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64674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4">
      <selection activeCell="C31" sqref="C31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73"/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79"/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10"/>
      <c r="D12" s="102"/>
      <c r="E12" s="103">
        <v>0</v>
      </c>
      <c r="F12" s="104" t="s">
        <v>6</v>
      </c>
      <c r="G12" s="105">
        <v>0</v>
      </c>
      <c r="H12" s="103">
        <v>0</v>
      </c>
      <c r="I12" s="104" t="s">
        <v>6</v>
      </c>
      <c r="J12" s="105">
        <v>0</v>
      </c>
      <c r="K12" s="103"/>
      <c r="L12" s="104" t="s">
        <v>6</v>
      </c>
      <c r="M12" s="106"/>
      <c r="N12" s="107">
        <f>E12+H12+K12</f>
        <v>0</v>
      </c>
      <c r="O12" s="108">
        <f>G12+J12+M12</f>
        <v>0</v>
      </c>
      <c r="P12" s="137">
        <f>IF(E12&gt;G12,1,0)+IF(H12&gt;J12,1,0)+IF(K12&gt;M12,1,0)</f>
        <v>0</v>
      </c>
      <c r="Q12" s="138">
        <f>IF(E12&lt;G12,1,0)+IF(H12&lt;J12,1,0)+IF(K12&lt;M12,1,0)</f>
        <v>0</v>
      </c>
      <c r="R12" s="129">
        <f>IF(P12+Q12&lt;2,0,IF(P12&gt;Q12,1,0))</f>
        <v>0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10"/>
      <c r="D13" s="110"/>
      <c r="E13" s="103">
        <v>0</v>
      </c>
      <c r="F13" s="111" t="s">
        <v>6</v>
      </c>
      <c r="G13" s="105">
        <v>0</v>
      </c>
      <c r="H13" s="103">
        <v>0</v>
      </c>
      <c r="I13" s="111" t="s">
        <v>6</v>
      </c>
      <c r="J13" s="105">
        <v>0</v>
      </c>
      <c r="K13" s="103"/>
      <c r="L13" s="111" t="s">
        <v>6</v>
      </c>
      <c r="M13" s="105"/>
      <c r="N13" s="107">
        <f>E13+H13+K13</f>
        <v>0</v>
      </c>
      <c r="O13" s="108">
        <f>G13+J13+M13</f>
        <v>0</v>
      </c>
      <c r="P13" s="139">
        <f>IF(E13&gt;G13,1,0)+IF(H13&gt;J13,1,0)+IF(K13&gt;M13,1,0)</f>
        <v>0</v>
      </c>
      <c r="Q13" s="132">
        <f>IF(E13&lt;G13,1,0)+IF(H13&lt;J13,1,0)+IF(K13&lt;M13,1,0)</f>
        <v>0</v>
      </c>
      <c r="R13" s="131">
        <f>IF(P13+Q13&lt;2,0,IF(P13&gt;Q13,1,0))</f>
        <v>0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10"/>
      <c r="D14" s="110"/>
      <c r="E14" s="103">
        <v>0</v>
      </c>
      <c r="F14" s="111" t="s">
        <v>6</v>
      </c>
      <c r="G14" s="105">
        <v>0</v>
      </c>
      <c r="H14" s="103">
        <v>0</v>
      </c>
      <c r="I14" s="111" t="s">
        <v>6</v>
      </c>
      <c r="J14" s="105">
        <v>0</v>
      </c>
      <c r="K14" s="103"/>
      <c r="L14" s="111" t="s">
        <v>6</v>
      </c>
      <c r="M14" s="105"/>
      <c r="N14" s="107">
        <f>E14+H14+K14</f>
        <v>0</v>
      </c>
      <c r="O14" s="108">
        <f>G14+J14+M14</f>
        <v>0</v>
      </c>
      <c r="P14" s="139">
        <f>IF(E14&gt;G14,1,0)+IF(H14&gt;J14,1,0)+IF(K14&gt;M14,1,0)</f>
        <v>0</v>
      </c>
      <c r="Q14" s="132">
        <f>IF(E14&lt;G14,1,0)+IF(H14&lt;J14,1,0)+IF(K14&lt;M14,1,0)</f>
        <v>0</v>
      </c>
      <c r="R14" s="131">
        <f>IF(P14+Q14&lt;2,0,IF(P14&gt;Q14,1,0))</f>
        <v>0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10"/>
      <c r="D15" s="110"/>
      <c r="E15" s="103">
        <v>0</v>
      </c>
      <c r="F15" s="111" t="s">
        <v>6</v>
      </c>
      <c r="G15" s="105">
        <v>0</v>
      </c>
      <c r="H15" s="103">
        <v>0</v>
      </c>
      <c r="I15" s="111" t="s">
        <v>6</v>
      </c>
      <c r="J15" s="105">
        <v>0</v>
      </c>
      <c r="K15" s="103"/>
      <c r="L15" s="111" t="s">
        <v>6</v>
      </c>
      <c r="M15" s="105"/>
      <c r="N15" s="107">
        <f>E15+H15+K15</f>
        <v>0</v>
      </c>
      <c r="O15" s="108">
        <f>G15+J15+M15</f>
        <v>0</v>
      </c>
      <c r="P15" s="139">
        <f>IF(E15&gt;G15,1,0)+IF(H15&gt;J15,1,0)+IF(K15&gt;M15,1,0)</f>
        <v>0</v>
      </c>
      <c r="Q15" s="132">
        <f>IF(E15&lt;G15,1,0)+IF(H15&lt;J15,1,0)+IF(K15&lt;M15,1,0)</f>
        <v>0</v>
      </c>
      <c r="R15" s="131">
        <f>IF(P15+Q15&lt;2,0,IF(P15&gt;Q15,1,0))</f>
        <v>0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10"/>
      <c r="D16" s="110"/>
      <c r="E16" s="103">
        <v>0</v>
      </c>
      <c r="F16" s="112" t="s">
        <v>6</v>
      </c>
      <c r="G16" s="105">
        <v>0</v>
      </c>
      <c r="H16" s="103">
        <v>0</v>
      </c>
      <c r="I16" s="112" t="s">
        <v>6</v>
      </c>
      <c r="J16" s="105">
        <v>0</v>
      </c>
      <c r="K16" s="103"/>
      <c r="L16" s="112" t="s">
        <v>6</v>
      </c>
      <c r="M16" s="113"/>
      <c r="N16" s="107">
        <f>E16+H16+K16</f>
        <v>0</v>
      </c>
      <c r="O16" s="108">
        <f>G16+J16+M16</f>
        <v>0</v>
      </c>
      <c r="P16" s="129">
        <f>IF(E16&gt;G16,1,0)+IF(H16&gt;J16,1,0)+IF(K16&gt;M16,1,0)</f>
        <v>0</v>
      </c>
      <c r="Q16" s="140">
        <f>IF(E16&lt;G16,1,0)+IF(H16&lt;J16,1,0)+IF(K16&lt;M16,1,0)</f>
        <v>0</v>
      </c>
      <c r="R16" s="131">
        <f>IF(P16+Q16&lt;2,0,IF(P16&gt;Q16,1,0))</f>
        <v>0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0</v>
      </c>
      <c r="O17" s="118">
        <f t="shared" si="0"/>
        <v>0</v>
      </c>
      <c r="P17" s="119">
        <f t="shared" si="0"/>
        <v>0</v>
      </c>
      <c r="Q17" s="120">
        <f t="shared" si="0"/>
        <v>0</v>
      </c>
      <c r="R17" s="119">
        <f t="shared" si="0"/>
        <v>0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4">
      <selection activeCell="C9" sqref="C9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94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10"/>
      <c r="D12" s="102"/>
      <c r="E12" s="103">
        <v>0</v>
      </c>
      <c r="F12" s="104" t="s">
        <v>6</v>
      </c>
      <c r="G12" s="105">
        <v>0</v>
      </c>
      <c r="H12" s="103">
        <v>0</v>
      </c>
      <c r="I12" s="104" t="s">
        <v>6</v>
      </c>
      <c r="J12" s="105">
        <v>0</v>
      </c>
      <c r="K12" s="103"/>
      <c r="L12" s="104" t="s">
        <v>6</v>
      </c>
      <c r="M12" s="106"/>
      <c r="N12" s="107">
        <f>E12+H12+K12</f>
        <v>0</v>
      </c>
      <c r="O12" s="108">
        <f>G12+J12+M12</f>
        <v>0</v>
      </c>
      <c r="P12" s="137">
        <f>IF(E12&gt;G12,1,0)+IF(H12&gt;J12,1,0)+IF(K12&gt;M12,1,0)</f>
        <v>0</v>
      </c>
      <c r="Q12" s="138">
        <f>IF(E12&lt;G12,1,0)+IF(H12&lt;J12,1,0)+IF(K12&lt;M12,1,0)</f>
        <v>0</v>
      </c>
      <c r="R12" s="129">
        <f>IF(P12+Q12&lt;2,0,IF(P12&gt;Q12,1,0))</f>
        <v>0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10"/>
      <c r="D13" s="110"/>
      <c r="E13" s="103">
        <v>0</v>
      </c>
      <c r="F13" s="111" t="s">
        <v>6</v>
      </c>
      <c r="G13" s="105">
        <v>0</v>
      </c>
      <c r="H13" s="103">
        <v>0</v>
      </c>
      <c r="I13" s="111" t="s">
        <v>6</v>
      </c>
      <c r="J13" s="105">
        <v>0</v>
      </c>
      <c r="K13" s="103"/>
      <c r="L13" s="111" t="s">
        <v>6</v>
      </c>
      <c r="M13" s="105"/>
      <c r="N13" s="107">
        <f>E13+H13+K13</f>
        <v>0</v>
      </c>
      <c r="O13" s="108">
        <f>G13+J13+M13</f>
        <v>0</v>
      </c>
      <c r="P13" s="139">
        <f>IF(E13&gt;G13,1,0)+IF(H13&gt;J13,1,0)+IF(K13&gt;M13,1,0)</f>
        <v>0</v>
      </c>
      <c r="Q13" s="132">
        <f>IF(E13&lt;G13,1,0)+IF(H13&lt;J13,1,0)+IF(K13&lt;M13,1,0)</f>
        <v>0</v>
      </c>
      <c r="R13" s="131">
        <f>IF(P13+Q13&lt;2,0,IF(P13&gt;Q13,1,0))</f>
        <v>0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10"/>
      <c r="D14" s="110"/>
      <c r="E14" s="103">
        <v>0</v>
      </c>
      <c r="F14" s="111" t="s">
        <v>6</v>
      </c>
      <c r="G14" s="105">
        <v>0</v>
      </c>
      <c r="H14" s="103">
        <v>0</v>
      </c>
      <c r="I14" s="111" t="s">
        <v>6</v>
      </c>
      <c r="J14" s="105">
        <v>0</v>
      </c>
      <c r="K14" s="103"/>
      <c r="L14" s="111" t="s">
        <v>6</v>
      </c>
      <c r="M14" s="105"/>
      <c r="N14" s="107">
        <f>E14+H14+K14</f>
        <v>0</v>
      </c>
      <c r="O14" s="108">
        <f>G14+J14+M14</f>
        <v>0</v>
      </c>
      <c r="P14" s="139">
        <f>IF(E14&gt;G14,1,0)+IF(H14&gt;J14,1,0)+IF(K14&gt;M14,1,0)</f>
        <v>0</v>
      </c>
      <c r="Q14" s="132">
        <f>IF(E14&lt;G14,1,0)+IF(H14&lt;J14,1,0)+IF(K14&lt;M14,1,0)</f>
        <v>0</v>
      </c>
      <c r="R14" s="131">
        <f>IF(P14+Q14&lt;2,0,IF(P14&gt;Q14,1,0))</f>
        <v>0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10"/>
      <c r="D15" s="110"/>
      <c r="E15" s="103">
        <v>0</v>
      </c>
      <c r="F15" s="111" t="s">
        <v>6</v>
      </c>
      <c r="G15" s="105">
        <v>0</v>
      </c>
      <c r="H15" s="103">
        <v>0</v>
      </c>
      <c r="I15" s="111" t="s">
        <v>6</v>
      </c>
      <c r="J15" s="105">
        <v>0</v>
      </c>
      <c r="K15" s="103"/>
      <c r="L15" s="111" t="s">
        <v>6</v>
      </c>
      <c r="M15" s="105"/>
      <c r="N15" s="107">
        <f>E15+H15+K15</f>
        <v>0</v>
      </c>
      <c r="O15" s="108">
        <f>G15+J15+M15</f>
        <v>0</v>
      </c>
      <c r="P15" s="139">
        <f>IF(E15&gt;G15,1,0)+IF(H15&gt;J15,1,0)+IF(K15&gt;M15,1,0)</f>
        <v>0</v>
      </c>
      <c r="Q15" s="132">
        <f>IF(E15&lt;G15,1,0)+IF(H15&lt;J15,1,0)+IF(K15&lt;M15,1,0)</f>
        <v>0</v>
      </c>
      <c r="R15" s="131">
        <f>IF(P15+Q15&lt;2,0,IF(P15&gt;Q15,1,0))</f>
        <v>0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10"/>
      <c r="D16" s="110"/>
      <c r="E16" s="103">
        <v>0</v>
      </c>
      <c r="F16" s="112" t="s">
        <v>6</v>
      </c>
      <c r="G16" s="105">
        <v>0</v>
      </c>
      <c r="H16" s="103">
        <v>0</v>
      </c>
      <c r="I16" s="112" t="s">
        <v>6</v>
      </c>
      <c r="J16" s="105">
        <v>0</v>
      </c>
      <c r="K16" s="103"/>
      <c r="L16" s="112" t="s">
        <v>6</v>
      </c>
      <c r="M16" s="113"/>
      <c r="N16" s="107">
        <f>E16+H16+K16</f>
        <v>0</v>
      </c>
      <c r="O16" s="108">
        <f>G16+J16+M16</f>
        <v>0</v>
      </c>
      <c r="P16" s="129">
        <f>IF(E16&gt;G16,1,0)+IF(H16&gt;J16,1,0)+IF(K16&gt;M16,1,0)</f>
        <v>0</v>
      </c>
      <c r="Q16" s="140">
        <f>IF(E16&lt;G16,1,0)+IF(H16&lt;J16,1,0)+IF(K16&lt;M16,1,0)</f>
        <v>0</v>
      </c>
      <c r="R16" s="131">
        <f>IF(P16+Q16&lt;2,0,IF(P16&gt;Q16,1,0))</f>
        <v>0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0</v>
      </c>
      <c r="O17" s="118">
        <f t="shared" si="0"/>
        <v>0</v>
      </c>
      <c r="P17" s="119">
        <f t="shared" si="0"/>
        <v>0</v>
      </c>
      <c r="Q17" s="120">
        <f t="shared" si="0"/>
        <v>0</v>
      </c>
      <c r="R17" s="119">
        <f t="shared" si="0"/>
        <v>0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198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215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102</v>
      </c>
      <c r="D12" s="179" t="s">
        <v>114</v>
      </c>
      <c r="E12" s="103">
        <v>21</v>
      </c>
      <c r="F12" s="104" t="s">
        <v>6</v>
      </c>
      <c r="G12" s="105">
        <v>15</v>
      </c>
      <c r="H12" s="103">
        <v>21</v>
      </c>
      <c r="I12" s="104" t="s">
        <v>6</v>
      </c>
      <c r="J12" s="105">
        <v>13</v>
      </c>
      <c r="K12" s="103"/>
      <c r="L12" s="104" t="s">
        <v>6</v>
      </c>
      <c r="M12" s="106"/>
      <c r="N12" s="107">
        <f>E12+H12+K12</f>
        <v>42</v>
      </c>
      <c r="O12" s="108">
        <f>G12+J12+M12</f>
        <v>28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166</v>
      </c>
      <c r="D13" s="180" t="s">
        <v>115</v>
      </c>
      <c r="E13" s="103">
        <v>22</v>
      </c>
      <c r="F13" s="111" t="s">
        <v>6</v>
      </c>
      <c r="G13" s="105">
        <v>20</v>
      </c>
      <c r="H13" s="103">
        <v>20</v>
      </c>
      <c r="I13" s="111" t="s">
        <v>6</v>
      </c>
      <c r="J13" s="105">
        <v>22</v>
      </c>
      <c r="K13" s="103">
        <v>21</v>
      </c>
      <c r="L13" s="111" t="s">
        <v>6</v>
      </c>
      <c r="M13" s="105">
        <v>14</v>
      </c>
      <c r="N13" s="107">
        <f>E13+H13+K13</f>
        <v>63</v>
      </c>
      <c r="O13" s="108">
        <f>G13+J13+M13</f>
        <v>56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104</v>
      </c>
      <c r="D14" s="180" t="s">
        <v>205</v>
      </c>
      <c r="E14" s="103">
        <v>21</v>
      </c>
      <c r="F14" s="111" t="s">
        <v>6</v>
      </c>
      <c r="G14" s="105">
        <v>14</v>
      </c>
      <c r="H14" s="103">
        <v>21</v>
      </c>
      <c r="I14" s="111" t="s">
        <v>6</v>
      </c>
      <c r="J14" s="105">
        <v>16</v>
      </c>
      <c r="K14" s="103"/>
      <c r="L14" s="111" t="s">
        <v>6</v>
      </c>
      <c r="M14" s="105"/>
      <c r="N14" s="107">
        <f>E14+H14+K14</f>
        <v>42</v>
      </c>
      <c r="O14" s="108">
        <f>G14+J14+M14</f>
        <v>30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167</v>
      </c>
      <c r="D15" s="180" t="s">
        <v>246</v>
      </c>
      <c r="E15" s="103">
        <v>21</v>
      </c>
      <c r="F15" s="111" t="s">
        <v>6</v>
      </c>
      <c r="G15" s="105">
        <v>14</v>
      </c>
      <c r="H15" s="103">
        <v>21</v>
      </c>
      <c r="I15" s="111" t="s">
        <v>6</v>
      </c>
      <c r="J15" s="105">
        <v>17</v>
      </c>
      <c r="K15" s="103"/>
      <c r="L15" s="111" t="s">
        <v>6</v>
      </c>
      <c r="M15" s="105"/>
      <c r="N15" s="107">
        <f>E15+H15+K15</f>
        <v>42</v>
      </c>
      <c r="O15" s="108">
        <f>G15+J15+M15</f>
        <v>31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242</v>
      </c>
      <c r="D16" s="180" t="s">
        <v>203</v>
      </c>
      <c r="E16" s="103">
        <v>21</v>
      </c>
      <c r="F16" s="112" t="s">
        <v>6</v>
      </c>
      <c r="G16" s="105">
        <v>11</v>
      </c>
      <c r="H16" s="103">
        <v>21</v>
      </c>
      <c r="I16" s="112" t="s">
        <v>6</v>
      </c>
      <c r="J16" s="105">
        <v>15</v>
      </c>
      <c r="K16" s="103"/>
      <c r="L16" s="112" t="s">
        <v>6</v>
      </c>
      <c r="M16" s="113"/>
      <c r="N16" s="107">
        <f>E16+H16+K16</f>
        <v>42</v>
      </c>
      <c r="O16" s="108">
        <f>G16+J16+M16</f>
        <v>26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231</v>
      </c>
      <c r="O17" s="118">
        <f t="shared" si="0"/>
        <v>171</v>
      </c>
      <c r="P17" s="119">
        <f t="shared" si="0"/>
        <v>10</v>
      </c>
      <c r="Q17" s="120">
        <f t="shared" si="0"/>
        <v>1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96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90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214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143</v>
      </c>
      <c r="D12" s="179" t="s">
        <v>158</v>
      </c>
      <c r="E12" s="103">
        <v>21</v>
      </c>
      <c r="F12" s="104" t="s">
        <v>6</v>
      </c>
      <c r="G12" s="105">
        <v>15</v>
      </c>
      <c r="H12" s="103">
        <v>21</v>
      </c>
      <c r="I12" s="104" t="s">
        <v>6</v>
      </c>
      <c r="J12" s="105">
        <v>9</v>
      </c>
      <c r="K12" s="103"/>
      <c r="L12" s="104" t="s">
        <v>6</v>
      </c>
      <c r="M12" s="106"/>
      <c r="N12" s="107">
        <f>E12+H12+K12</f>
        <v>42</v>
      </c>
      <c r="O12" s="108">
        <f>G12+J12+M12</f>
        <v>24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98</v>
      </c>
      <c r="D13" s="180" t="s">
        <v>216</v>
      </c>
      <c r="E13" s="103">
        <v>17</v>
      </c>
      <c r="F13" s="111" t="s">
        <v>6</v>
      </c>
      <c r="G13" s="105">
        <v>21</v>
      </c>
      <c r="H13" s="103">
        <v>12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29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144</v>
      </c>
      <c r="D14" s="180" t="s">
        <v>159</v>
      </c>
      <c r="E14" s="103">
        <v>17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19</v>
      </c>
      <c r="K14" s="103">
        <v>21</v>
      </c>
      <c r="L14" s="111" t="s">
        <v>6</v>
      </c>
      <c r="M14" s="105">
        <v>23</v>
      </c>
      <c r="N14" s="107">
        <f>E14+H14+K14</f>
        <v>59</v>
      </c>
      <c r="O14" s="108">
        <f>G14+J14+M14</f>
        <v>63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100</v>
      </c>
      <c r="D15" s="180" t="s">
        <v>235</v>
      </c>
      <c r="E15" s="103">
        <v>21</v>
      </c>
      <c r="F15" s="111" t="s">
        <v>6</v>
      </c>
      <c r="G15" s="105">
        <v>18</v>
      </c>
      <c r="H15" s="103">
        <v>21</v>
      </c>
      <c r="I15" s="111" t="s">
        <v>6</v>
      </c>
      <c r="J15" s="105">
        <v>12</v>
      </c>
      <c r="K15" s="103"/>
      <c r="L15" s="111" t="s">
        <v>6</v>
      </c>
      <c r="M15" s="105"/>
      <c r="N15" s="107">
        <f>E15+H15+K15</f>
        <v>42</v>
      </c>
      <c r="O15" s="108">
        <f>G15+J15+M15</f>
        <v>30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145</v>
      </c>
      <c r="D16" s="180" t="s">
        <v>137</v>
      </c>
      <c r="E16" s="103">
        <v>12</v>
      </c>
      <c r="F16" s="112" t="s">
        <v>6</v>
      </c>
      <c r="G16" s="105">
        <v>21</v>
      </c>
      <c r="H16" s="103">
        <v>23</v>
      </c>
      <c r="I16" s="112" t="s">
        <v>6</v>
      </c>
      <c r="J16" s="105">
        <v>25</v>
      </c>
      <c r="K16" s="103"/>
      <c r="L16" s="112" t="s">
        <v>6</v>
      </c>
      <c r="M16" s="113"/>
      <c r="N16" s="107">
        <f>E16+H16+K16</f>
        <v>35</v>
      </c>
      <c r="O16" s="108">
        <f>G16+J16+M16</f>
        <v>46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2" t="s">
        <v>52</v>
      </c>
      <c r="C17" s="114" t="s">
        <v>96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207</v>
      </c>
      <c r="O17" s="118">
        <f t="shared" si="0"/>
        <v>205</v>
      </c>
      <c r="P17" s="119">
        <f t="shared" si="0"/>
        <v>5</v>
      </c>
      <c r="Q17" s="120">
        <f t="shared" si="0"/>
        <v>6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139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138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212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146</v>
      </c>
      <c r="D12" s="179" t="s">
        <v>151</v>
      </c>
      <c r="E12" s="103">
        <v>21</v>
      </c>
      <c r="F12" s="104" t="s">
        <v>6</v>
      </c>
      <c r="G12" s="105">
        <v>6</v>
      </c>
      <c r="H12" s="103">
        <v>21</v>
      </c>
      <c r="I12" s="104" t="s">
        <v>6</v>
      </c>
      <c r="J12" s="105">
        <v>10</v>
      </c>
      <c r="K12" s="103"/>
      <c r="L12" s="104" t="s">
        <v>6</v>
      </c>
      <c r="M12" s="106"/>
      <c r="N12" s="107">
        <f>E12+H12+K12</f>
        <v>42</v>
      </c>
      <c r="O12" s="108">
        <f>G12+J12+M12</f>
        <v>16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265</v>
      </c>
      <c r="D13" s="180" t="s">
        <v>194</v>
      </c>
      <c r="E13" s="103">
        <v>21</v>
      </c>
      <c r="F13" s="111" t="s">
        <v>6</v>
      </c>
      <c r="G13" s="105">
        <v>15</v>
      </c>
      <c r="H13" s="103">
        <v>21</v>
      </c>
      <c r="I13" s="111" t="s">
        <v>6</v>
      </c>
      <c r="J13" s="105">
        <v>18</v>
      </c>
      <c r="K13" s="103"/>
      <c r="L13" s="111" t="s">
        <v>6</v>
      </c>
      <c r="M13" s="105"/>
      <c r="N13" s="107">
        <f>E13+H13+K13</f>
        <v>42</v>
      </c>
      <c r="O13" s="108">
        <f>G13+J13+M13</f>
        <v>33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266</v>
      </c>
      <c r="D14" s="180" t="s">
        <v>153</v>
      </c>
      <c r="E14" s="103">
        <v>19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11</v>
      </c>
      <c r="K14" s="103">
        <v>15</v>
      </c>
      <c r="L14" s="111" t="s">
        <v>6</v>
      </c>
      <c r="M14" s="105">
        <v>21</v>
      </c>
      <c r="N14" s="107">
        <f>E14+H14+K14</f>
        <v>55</v>
      </c>
      <c r="O14" s="108">
        <f>G14+J14+M14</f>
        <v>53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267</v>
      </c>
      <c r="D15" s="180" t="s">
        <v>269</v>
      </c>
      <c r="E15" s="103">
        <v>21</v>
      </c>
      <c r="F15" s="111" t="s">
        <v>6</v>
      </c>
      <c r="G15" s="105">
        <v>10</v>
      </c>
      <c r="H15" s="103">
        <v>21</v>
      </c>
      <c r="I15" s="111" t="s">
        <v>6</v>
      </c>
      <c r="J15" s="105">
        <v>16</v>
      </c>
      <c r="K15" s="103"/>
      <c r="L15" s="111" t="s">
        <v>6</v>
      </c>
      <c r="M15" s="105"/>
      <c r="N15" s="107">
        <f>E15+H15+K15</f>
        <v>42</v>
      </c>
      <c r="O15" s="108">
        <f>G15+J15+M15</f>
        <v>26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268</v>
      </c>
      <c r="D16" s="180" t="s">
        <v>270</v>
      </c>
      <c r="E16" s="103">
        <v>21</v>
      </c>
      <c r="F16" s="112" t="s">
        <v>6</v>
      </c>
      <c r="G16" s="105">
        <v>17</v>
      </c>
      <c r="H16" s="103">
        <v>21</v>
      </c>
      <c r="I16" s="112" t="s">
        <v>6</v>
      </c>
      <c r="J16" s="105">
        <v>14</v>
      </c>
      <c r="K16" s="103"/>
      <c r="L16" s="112" t="s">
        <v>6</v>
      </c>
      <c r="M16" s="113"/>
      <c r="N16" s="107">
        <f>E16+H16+K16</f>
        <v>42</v>
      </c>
      <c r="O16" s="108">
        <f>G16+J16+M16</f>
        <v>31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139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223</v>
      </c>
      <c r="O17" s="118">
        <f t="shared" si="0"/>
        <v>159</v>
      </c>
      <c r="P17" s="119">
        <f t="shared" si="0"/>
        <v>9</v>
      </c>
      <c r="Q17" s="120">
        <f t="shared" si="0"/>
        <v>2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B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261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89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213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10" t="s">
        <v>162</v>
      </c>
      <c r="D12" s="179" t="s">
        <v>109</v>
      </c>
      <c r="E12" s="103">
        <v>21</v>
      </c>
      <c r="F12" s="104" t="s">
        <v>6</v>
      </c>
      <c r="G12" s="105">
        <v>16</v>
      </c>
      <c r="H12" s="103">
        <v>21</v>
      </c>
      <c r="I12" s="104" t="s">
        <v>6</v>
      </c>
      <c r="J12" s="105">
        <v>14</v>
      </c>
      <c r="K12" s="103"/>
      <c r="L12" s="104" t="s">
        <v>6</v>
      </c>
      <c r="M12" s="106"/>
      <c r="N12" s="107">
        <f>E12+H12+K12</f>
        <v>42</v>
      </c>
      <c r="O12" s="108">
        <f>G12+J12+M12</f>
        <v>30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10" t="s">
        <v>258</v>
      </c>
      <c r="D13" s="180" t="s">
        <v>174</v>
      </c>
      <c r="E13" s="103">
        <v>5</v>
      </c>
      <c r="F13" s="111" t="s">
        <v>6</v>
      </c>
      <c r="G13" s="105">
        <v>21</v>
      </c>
      <c r="H13" s="103">
        <v>24</v>
      </c>
      <c r="I13" s="111" t="s">
        <v>6</v>
      </c>
      <c r="J13" s="105">
        <v>22</v>
      </c>
      <c r="K13" s="103">
        <v>8</v>
      </c>
      <c r="L13" s="111" t="s">
        <v>6</v>
      </c>
      <c r="M13" s="105">
        <v>21</v>
      </c>
      <c r="N13" s="107">
        <f>E13+H13+K13</f>
        <v>37</v>
      </c>
      <c r="O13" s="108">
        <f>G13+J13+M13</f>
        <v>64</v>
      </c>
      <c r="P13" s="139">
        <f>IF(E13&gt;G13,1,0)+IF(H13&gt;J13,1,0)+IF(K13&gt;M13,1,0)</f>
        <v>1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10" t="s">
        <v>259</v>
      </c>
      <c r="D14" s="180" t="s">
        <v>175</v>
      </c>
      <c r="E14" s="103">
        <v>16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15</v>
      </c>
      <c r="K14" s="103">
        <v>21</v>
      </c>
      <c r="L14" s="111" t="s">
        <v>6</v>
      </c>
      <c r="M14" s="105">
        <v>19</v>
      </c>
      <c r="N14" s="107">
        <f>E14+H14+K14</f>
        <v>58</v>
      </c>
      <c r="O14" s="108">
        <f>G14+J14+M14</f>
        <v>55</v>
      </c>
      <c r="P14" s="139">
        <f>IF(E14&gt;G14,1,0)+IF(H14&gt;J14,1,0)+IF(K14&gt;M14,1,0)</f>
        <v>2</v>
      </c>
      <c r="Q14" s="132">
        <f>IF(E14&lt;G14,1,0)+IF(H14&lt;J14,1,0)+IF(K14&lt;M14,1,0)</f>
        <v>1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10" t="s">
        <v>229</v>
      </c>
      <c r="D15" s="180" t="s">
        <v>176</v>
      </c>
      <c r="E15" s="103">
        <v>21</v>
      </c>
      <c r="F15" s="111" t="s">
        <v>6</v>
      </c>
      <c r="G15" s="105">
        <v>11</v>
      </c>
      <c r="H15" s="103">
        <v>24</v>
      </c>
      <c r="I15" s="111" t="s">
        <v>6</v>
      </c>
      <c r="J15" s="105">
        <v>22</v>
      </c>
      <c r="K15" s="103"/>
      <c r="L15" s="111" t="s">
        <v>6</v>
      </c>
      <c r="M15" s="105"/>
      <c r="N15" s="107">
        <f>E15+H15+K15</f>
        <v>45</v>
      </c>
      <c r="O15" s="108">
        <f>G15+J15+M15</f>
        <v>33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10" t="s">
        <v>260</v>
      </c>
      <c r="D16" s="180" t="s">
        <v>227</v>
      </c>
      <c r="E16" s="103">
        <v>21</v>
      </c>
      <c r="F16" s="112" t="s">
        <v>6</v>
      </c>
      <c r="G16" s="105">
        <v>18</v>
      </c>
      <c r="H16" s="103">
        <v>16</v>
      </c>
      <c r="I16" s="112" t="s">
        <v>6</v>
      </c>
      <c r="J16" s="105">
        <v>21</v>
      </c>
      <c r="K16" s="103">
        <v>16</v>
      </c>
      <c r="L16" s="112" t="s">
        <v>6</v>
      </c>
      <c r="M16" s="113">
        <v>21</v>
      </c>
      <c r="N16" s="107">
        <f>E16+H16+K16</f>
        <v>53</v>
      </c>
      <c r="O16" s="108">
        <f>G16+J16+M16</f>
        <v>60</v>
      </c>
      <c r="P16" s="129">
        <f>IF(E16&gt;G16,1,0)+IF(H16&gt;J16,1,0)+IF(K16&gt;M16,1,0)</f>
        <v>1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2" t="s">
        <v>52</v>
      </c>
      <c r="C17" s="114" t="s">
        <v>261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235</v>
      </c>
      <c r="O17" s="118">
        <f t="shared" si="0"/>
        <v>242</v>
      </c>
      <c r="P17" s="119">
        <f t="shared" si="0"/>
        <v>8</v>
      </c>
      <c r="Q17" s="120">
        <f t="shared" si="0"/>
        <v>5</v>
      </c>
      <c r="R17" s="119">
        <f t="shared" si="0"/>
        <v>3</v>
      </c>
      <c r="S17" s="118">
        <f t="shared" si="0"/>
        <v>2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11">
      <selection activeCell="E16" sqref="E16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94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211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128</v>
      </c>
      <c r="D12" s="179" t="s">
        <v>123</v>
      </c>
      <c r="E12" s="103">
        <v>21</v>
      </c>
      <c r="F12" s="104" t="s">
        <v>6</v>
      </c>
      <c r="G12" s="105">
        <v>16</v>
      </c>
      <c r="H12" s="103">
        <v>21</v>
      </c>
      <c r="I12" s="104" t="s">
        <v>6</v>
      </c>
      <c r="J12" s="105">
        <v>13</v>
      </c>
      <c r="K12" s="103"/>
      <c r="L12" s="104" t="s">
        <v>6</v>
      </c>
      <c r="M12" s="106"/>
      <c r="N12" s="107">
        <f>E12+H12+K12</f>
        <v>42</v>
      </c>
      <c r="O12" s="108">
        <f>G12+J12+M12</f>
        <v>29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129</v>
      </c>
      <c r="D13" s="180" t="s">
        <v>262</v>
      </c>
      <c r="E13" s="103">
        <v>21</v>
      </c>
      <c r="F13" s="111" t="s">
        <v>6</v>
      </c>
      <c r="G13" s="105">
        <v>17</v>
      </c>
      <c r="H13" s="103">
        <v>21</v>
      </c>
      <c r="I13" s="111" t="s">
        <v>6</v>
      </c>
      <c r="J13" s="105">
        <v>17</v>
      </c>
      <c r="K13" s="103"/>
      <c r="L13" s="111" t="s">
        <v>6</v>
      </c>
      <c r="M13" s="105"/>
      <c r="N13" s="107">
        <f>E13+H13+K13</f>
        <v>42</v>
      </c>
      <c r="O13" s="108">
        <f>G13+J13+M13</f>
        <v>34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130</v>
      </c>
      <c r="D14" s="180" t="s">
        <v>263</v>
      </c>
      <c r="E14" s="103">
        <v>21</v>
      </c>
      <c r="F14" s="111" t="s">
        <v>6</v>
      </c>
      <c r="G14" s="105">
        <v>17</v>
      </c>
      <c r="H14" s="103">
        <v>17</v>
      </c>
      <c r="I14" s="111" t="s">
        <v>6</v>
      </c>
      <c r="J14" s="105">
        <v>21</v>
      </c>
      <c r="K14" s="103">
        <v>20</v>
      </c>
      <c r="L14" s="111" t="s">
        <v>6</v>
      </c>
      <c r="M14" s="105">
        <v>22</v>
      </c>
      <c r="N14" s="107">
        <f>E14+H14+K14</f>
        <v>58</v>
      </c>
      <c r="O14" s="108">
        <f>G14+J14+M14</f>
        <v>60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141</v>
      </c>
      <c r="D15" s="180" t="s">
        <v>264</v>
      </c>
      <c r="E15" s="103">
        <v>19</v>
      </c>
      <c r="F15" s="111" t="s">
        <v>6</v>
      </c>
      <c r="G15" s="105">
        <v>21</v>
      </c>
      <c r="H15" s="103">
        <v>18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37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80" t="s">
        <v>132</v>
      </c>
      <c r="D16" s="180" t="s">
        <v>127</v>
      </c>
      <c r="E16" s="103">
        <v>25</v>
      </c>
      <c r="F16" s="112" t="s">
        <v>6</v>
      </c>
      <c r="G16" s="105">
        <v>23</v>
      </c>
      <c r="H16" s="103">
        <v>21</v>
      </c>
      <c r="I16" s="112" t="s">
        <v>6</v>
      </c>
      <c r="J16" s="105">
        <v>16</v>
      </c>
      <c r="K16" s="103"/>
      <c r="L16" s="112" t="s">
        <v>6</v>
      </c>
      <c r="M16" s="113"/>
      <c r="N16" s="107">
        <f>E16+H16+K16</f>
        <v>46</v>
      </c>
      <c r="O16" s="108">
        <f>G16+J16+M16</f>
        <v>39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94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225</v>
      </c>
      <c r="O17" s="118">
        <f t="shared" si="0"/>
        <v>204</v>
      </c>
      <c r="P17" s="119">
        <f t="shared" si="0"/>
        <v>7</v>
      </c>
      <c r="Q17" s="120">
        <f t="shared" si="0"/>
        <v>4</v>
      </c>
      <c r="R17" s="119">
        <f t="shared" si="0"/>
        <v>3</v>
      </c>
      <c r="S17" s="118">
        <f t="shared" si="0"/>
        <v>2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K15" sqref="K15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139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96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209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146</v>
      </c>
      <c r="D12" s="179" t="s">
        <v>143</v>
      </c>
      <c r="E12" s="103">
        <v>21</v>
      </c>
      <c r="F12" s="104" t="s">
        <v>6</v>
      </c>
      <c r="G12" s="105">
        <v>17</v>
      </c>
      <c r="H12" s="103">
        <v>21</v>
      </c>
      <c r="I12" s="104" t="s">
        <v>6</v>
      </c>
      <c r="J12" s="105">
        <v>18</v>
      </c>
      <c r="K12" s="103"/>
      <c r="L12" s="104" t="s">
        <v>6</v>
      </c>
      <c r="M12" s="106"/>
      <c r="N12" s="107">
        <f>E12+H12+K12</f>
        <v>42</v>
      </c>
      <c r="O12" s="108">
        <f>G12+J12+M12</f>
        <v>35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147</v>
      </c>
      <c r="D13" s="180" t="s">
        <v>98</v>
      </c>
      <c r="E13" s="103">
        <v>19</v>
      </c>
      <c r="F13" s="111" t="s">
        <v>6</v>
      </c>
      <c r="G13" s="105">
        <v>21</v>
      </c>
      <c r="H13" s="103">
        <v>7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26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248</v>
      </c>
      <c r="D14" s="180" t="s">
        <v>144</v>
      </c>
      <c r="E14" s="103">
        <v>15</v>
      </c>
      <c r="F14" s="111" t="s">
        <v>6</v>
      </c>
      <c r="G14" s="105">
        <v>21</v>
      </c>
      <c r="H14" s="103">
        <v>19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34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149</v>
      </c>
      <c r="D15" s="180" t="s">
        <v>100</v>
      </c>
      <c r="E15" s="103">
        <v>12</v>
      </c>
      <c r="F15" s="111" t="s">
        <v>6</v>
      </c>
      <c r="G15" s="105">
        <v>21</v>
      </c>
      <c r="H15" s="103">
        <v>15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27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80" t="s">
        <v>247</v>
      </c>
      <c r="D16" s="180" t="s">
        <v>145</v>
      </c>
      <c r="E16" s="103">
        <v>18</v>
      </c>
      <c r="F16" s="112" t="s">
        <v>6</v>
      </c>
      <c r="G16" s="105">
        <v>21</v>
      </c>
      <c r="H16" s="103">
        <v>10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28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2" t="s">
        <v>52</v>
      </c>
      <c r="C17" s="114" t="s">
        <v>96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157</v>
      </c>
      <c r="O17" s="118">
        <f t="shared" si="0"/>
        <v>203</v>
      </c>
      <c r="P17" s="119">
        <f t="shared" si="0"/>
        <v>2</v>
      </c>
      <c r="Q17" s="120">
        <f t="shared" si="0"/>
        <v>8</v>
      </c>
      <c r="R17" s="119">
        <f t="shared" si="0"/>
        <v>1</v>
      </c>
      <c r="S17" s="118">
        <f t="shared" si="0"/>
        <v>4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11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209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238</v>
      </c>
      <c r="D12" s="179" t="s">
        <v>236</v>
      </c>
      <c r="E12" s="103">
        <v>21</v>
      </c>
      <c r="F12" s="104" t="s">
        <v>6</v>
      </c>
      <c r="G12" s="105">
        <v>6</v>
      </c>
      <c r="H12" s="103">
        <v>21</v>
      </c>
      <c r="I12" s="104" t="s">
        <v>6</v>
      </c>
      <c r="J12" s="105">
        <v>9</v>
      </c>
      <c r="K12" s="103"/>
      <c r="L12" s="104" t="s">
        <v>6</v>
      </c>
      <c r="M12" s="106"/>
      <c r="N12" s="107">
        <f>E12+H12+K12</f>
        <v>42</v>
      </c>
      <c r="O12" s="108">
        <f>G12+J12+M12</f>
        <v>15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239</v>
      </c>
      <c r="D13" s="180" t="s">
        <v>199</v>
      </c>
      <c r="E13" s="103">
        <v>21</v>
      </c>
      <c r="F13" s="111" t="s">
        <v>6</v>
      </c>
      <c r="G13" s="105">
        <v>12</v>
      </c>
      <c r="H13" s="103">
        <v>21</v>
      </c>
      <c r="I13" s="111" t="s">
        <v>6</v>
      </c>
      <c r="J13" s="105">
        <v>12</v>
      </c>
      <c r="K13" s="103"/>
      <c r="L13" s="111" t="s">
        <v>6</v>
      </c>
      <c r="M13" s="105"/>
      <c r="N13" s="107">
        <f>E13+H13+K13</f>
        <v>42</v>
      </c>
      <c r="O13" s="108">
        <f>G13+J13+M13</f>
        <v>24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240</v>
      </c>
      <c r="D14" s="180" t="s">
        <v>237</v>
      </c>
      <c r="E14" s="103">
        <v>21</v>
      </c>
      <c r="F14" s="111" t="s">
        <v>6</v>
      </c>
      <c r="G14" s="105">
        <v>12</v>
      </c>
      <c r="H14" s="103">
        <v>21</v>
      </c>
      <c r="I14" s="111" t="s">
        <v>6</v>
      </c>
      <c r="J14" s="105">
        <v>13</v>
      </c>
      <c r="K14" s="103"/>
      <c r="L14" s="111" t="s">
        <v>6</v>
      </c>
      <c r="M14" s="105"/>
      <c r="N14" s="107">
        <f>E14+H14+K14</f>
        <v>42</v>
      </c>
      <c r="O14" s="108">
        <f>G14+J14+M14</f>
        <v>25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241</v>
      </c>
      <c r="D15" s="180" t="s">
        <v>201</v>
      </c>
      <c r="E15" s="103">
        <v>21</v>
      </c>
      <c r="F15" s="111" t="s">
        <v>6</v>
      </c>
      <c r="G15" s="105">
        <v>4</v>
      </c>
      <c r="H15" s="103">
        <v>21</v>
      </c>
      <c r="I15" s="111" t="s">
        <v>6</v>
      </c>
      <c r="J15" s="105">
        <v>12</v>
      </c>
      <c r="K15" s="103"/>
      <c r="L15" s="111" t="s">
        <v>6</v>
      </c>
      <c r="M15" s="105"/>
      <c r="N15" s="107">
        <f>E15+H15+K15</f>
        <v>42</v>
      </c>
      <c r="O15" s="108">
        <f>G15+J15+M15</f>
        <v>16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242</v>
      </c>
      <c r="D16" s="180" t="s">
        <v>183</v>
      </c>
      <c r="E16" s="103">
        <v>21</v>
      </c>
      <c r="F16" s="112" t="s">
        <v>6</v>
      </c>
      <c r="G16" s="105">
        <v>12</v>
      </c>
      <c r="H16" s="103">
        <v>21</v>
      </c>
      <c r="I16" s="112" t="s">
        <v>6</v>
      </c>
      <c r="J16" s="105">
        <v>14</v>
      </c>
      <c r="K16" s="103"/>
      <c r="L16" s="112" t="s">
        <v>6</v>
      </c>
      <c r="M16" s="113"/>
      <c r="N16" s="107">
        <f>E16+H16+K16</f>
        <v>42</v>
      </c>
      <c r="O16" s="108">
        <f>G16+J16+M16</f>
        <v>26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210</v>
      </c>
      <c r="O17" s="118">
        <f t="shared" si="0"/>
        <v>106</v>
      </c>
      <c r="P17" s="119">
        <f t="shared" si="0"/>
        <v>10</v>
      </c>
      <c r="Q17" s="120">
        <f t="shared" si="0"/>
        <v>0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9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138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94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210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231</v>
      </c>
      <c r="D12" s="180" t="s">
        <v>170</v>
      </c>
      <c r="E12" s="103">
        <v>12</v>
      </c>
      <c r="F12" s="104" t="s">
        <v>6</v>
      </c>
      <c r="G12" s="105">
        <v>21</v>
      </c>
      <c r="H12" s="103">
        <v>15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27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80" t="s">
        <v>194</v>
      </c>
      <c r="D13" s="180" t="s">
        <v>171</v>
      </c>
      <c r="E13" s="103">
        <v>19</v>
      </c>
      <c r="F13" s="111" t="s">
        <v>6</v>
      </c>
      <c r="G13" s="105">
        <v>21</v>
      </c>
      <c r="H13" s="103">
        <v>21</v>
      </c>
      <c r="I13" s="111" t="s">
        <v>6</v>
      </c>
      <c r="J13" s="105">
        <v>15</v>
      </c>
      <c r="K13" s="103">
        <v>21</v>
      </c>
      <c r="L13" s="111" t="s">
        <v>6</v>
      </c>
      <c r="M13" s="105">
        <v>17</v>
      </c>
      <c r="N13" s="107">
        <f>E13+H13+K13</f>
        <v>61</v>
      </c>
      <c r="O13" s="108">
        <f>G13+J13+M13</f>
        <v>53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153</v>
      </c>
      <c r="D14" s="180" t="s">
        <v>172</v>
      </c>
      <c r="E14" s="103">
        <v>21</v>
      </c>
      <c r="F14" s="111" t="s">
        <v>6</v>
      </c>
      <c r="G14" s="105">
        <v>14</v>
      </c>
      <c r="H14" s="103">
        <v>21</v>
      </c>
      <c r="I14" s="111" t="s">
        <v>6</v>
      </c>
      <c r="J14" s="105">
        <v>18</v>
      </c>
      <c r="K14" s="103"/>
      <c r="L14" s="111" t="s">
        <v>6</v>
      </c>
      <c r="M14" s="105"/>
      <c r="N14" s="107">
        <f>E14+H14+K14</f>
        <v>42</v>
      </c>
      <c r="O14" s="108">
        <f>G14+J14+M14</f>
        <v>32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232</v>
      </c>
      <c r="D15" s="180" t="s">
        <v>141</v>
      </c>
      <c r="E15" s="103">
        <v>21</v>
      </c>
      <c r="F15" s="111" t="s">
        <v>6</v>
      </c>
      <c r="G15" s="105">
        <v>5</v>
      </c>
      <c r="H15" s="103">
        <v>21</v>
      </c>
      <c r="I15" s="111" t="s">
        <v>6</v>
      </c>
      <c r="J15" s="105">
        <v>18</v>
      </c>
      <c r="K15" s="103"/>
      <c r="L15" s="111" t="s">
        <v>6</v>
      </c>
      <c r="M15" s="105"/>
      <c r="N15" s="107">
        <f>E15+H15+K15</f>
        <v>42</v>
      </c>
      <c r="O15" s="108">
        <f>G15+J15+M15</f>
        <v>23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233</v>
      </c>
      <c r="D16" s="180" t="s">
        <v>173</v>
      </c>
      <c r="E16" s="103">
        <v>9</v>
      </c>
      <c r="F16" s="112" t="s">
        <v>6</v>
      </c>
      <c r="G16" s="105">
        <v>21</v>
      </c>
      <c r="H16" s="103">
        <v>9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18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2" t="s">
        <v>52</v>
      </c>
      <c r="C17" s="114" t="s">
        <v>138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190</v>
      </c>
      <c r="O17" s="118">
        <f t="shared" si="0"/>
        <v>192</v>
      </c>
      <c r="P17" s="119">
        <f t="shared" si="0"/>
        <v>6</v>
      </c>
      <c r="Q17" s="120">
        <f t="shared" si="0"/>
        <v>5</v>
      </c>
      <c r="R17" s="119">
        <f t="shared" si="0"/>
        <v>3</v>
      </c>
      <c r="S17" s="118">
        <f t="shared" si="0"/>
        <v>2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I15" sqref="I15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90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198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210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158</v>
      </c>
      <c r="D12" s="179" t="s">
        <v>243</v>
      </c>
      <c r="E12" s="103">
        <v>21</v>
      </c>
      <c r="F12" s="104" t="s">
        <v>6</v>
      </c>
      <c r="G12" s="105">
        <v>10</v>
      </c>
      <c r="H12" s="103">
        <v>15</v>
      </c>
      <c r="I12" s="104" t="s">
        <v>6</v>
      </c>
      <c r="J12" s="105">
        <v>21</v>
      </c>
      <c r="K12" s="103">
        <v>21</v>
      </c>
      <c r="L12" s="104" t="s">
        <v>6</v>
      </c>
      <c r="M12" s="106">
        <v>7</v>
      </c>
      <c r="N12" s="107">
        <f>E12+H12+K12</f>
        <v>57</v>
      </c>
      <c r="O12" s="108">
        <f>G12+J12+M12</f>
        <v>38</v>
      </c>
      <c r="P12" s="137">
        <f>IF(E12&gt;G12,1,0)+IF(H12&gt;J12,1,0)+IF(K12&gt;M12,1,0)</f>
        <v>2</v>
      </c>
      <c r="Q12" s="138">
        <f>IF(E12&lt;G12,1,0)+IF(H12&lt;J12,1,0)+IF(K12&lt;M12,1,0)</f>
        <v>1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216</v>
      </c>
      <c r="D13" s="180" t="s">
        <v>244</v>
      </c>
      <c r="E13" s="103">
        <v>21</v>
      </c>
      <c r="F13" s="111" t="s">
        <v>6</v>
      </c>
      <c r="G13" s="105">
        <v>9</v>
      </c>
      <c r="H13" s="103">
        <v>21</v>
      </c>
      <c r="I13" s="111" t="s">
        <v>6</v>
      </c>
      <c r="J13" s="105">
        <v>9</v>
      </c>
      <c r="K13" s="103"/>
      <c r="L13" s="111" t="s">
        <v>6</v>
      </c>
      <c r="M13" s="105"/>
      <c r="N13" s="107">
        <f>E13+H13+K13</f>
        <v>42</v>
      </c>
      <c r="O13" s="108">
        <f>G13+J13+M13</f>
        <v>18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234</v>
      </c>
      <c r="D14" s="180" t="s">
        <v>245</v>
      </c>
      <c r="E14" s="103">
        <v>21</v>
      </c>
      <c r="F14" s="111" t="s">
        <v>6</v>
      </c>
      <c r="G14" s="105">
        <v>17</v>
      </c>
      <c r="H14" s="103">
        <v>21</v>
      </c>
      <c r="I14" s="111" t="s">
        <v>6</v>
      </c>
      <c r="J14" s="105">
        <v>19</v>
      </c>
      <c r="K14" s="103"/>
      <c r="L14" s="111" t="s">
        <v>6</v>
      </c>
      <c r="M14" s="105"/>
      <c r="N14" s="107">
        <f>E14+H14+K14</f>
        <v>42</v>
      </c>
      <c r="O14" s="108">
        <f>G14+J14+M14</f>
        <v>36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235</v>
      </c>
      <c r="D15" s="180" t="s">
        <v>246</v>
      </c>
      <c r="E15" s="103">
        <v>21</v>
      </c>
      <c r="F15" s="111" t="s">
        <v>6</v>
      </c>
      <c r="G15" s="105">
        <v>12</v>
      </c>
      <c r="H15" s="103">
        <v>21</v>
      </c>
      <c r="I15" s="111" t="s">
        <v>6</v>
      </c>
      <c r="J15" s="105">
        <v>18</v>
      </c>
      <c r="K15" s="103"/>
      <c r="L15" s="111" t="s">
        <v>6</v>
      </c>
      <c r="M15" s="105"/>
      <c r="N15" s="107">
        <f>E15+H15+K15</f>
        <v>42</v>
      </c>
      <c r="O15" s="108">
        <f>G15+J15+M15</f>
        <v>30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137</v>
      </c>
      <c r="D16" s="180" t="s">
        <v>203</v>
      </c>
      <c r="E16" s="103">
        <v>21</v>
      </c>
      <c r="F16" s="112" t="s">
        <v>6</v>
      </c>
      <c r="G16" s="105">
        <v>14</v>
      </c>
      <c r="H16" s="103">
        <v>19</v>
      </c>
      <c r="I16" s="112" t="s">
        <v>6</v>
      </c>
      <c r="J16" s="105">
        <v>21</v>
      </c>
      <c r="K16" s="103">
        <v>21</v>
      </c>
      <c r="L16" s="112" t="s">
        <v>6</v>
      </c>
      <c r="M16" s="113">
        <v>13</v>
      </c>
      <c r="N16" s="107">
        <f>E16+H16+K16</f>
        <v>61</v>
      </c>
      <c r="O16" s="108">
        <f>G16+J16+M16</f>
        <v>48</v>
      </c>
      <c r="P16" s="129">
        <f>IF(E16&gt;G16,1,0)+IF(H16&gt;J16,1,0)+IF(K16&gt;M16,1,0)</f>
        <v>2</v>
      </c>
      <c r="Q16" s="140">
        <f>IF(E16&lt;G16,1,0)+IF(H16&lt;J16,1,0)+IF(K16&lt;M16,1,0)</f>
        <v>1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244</v>
      </c>
      <c r="O17" s="118">
        <f t="shared" si="0"/>
        <v>170</v>
      </c>
      <c r="P17" s="119">
        <f t="shared" si="0"/>
        <v>10</v>
      </c>
      <c r="Q17" s="120">
        <f t="shared" si="0"/>
        <v>2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0" customWidth="1"/>
  </cols>
  <sheetData>
    <row r="2" ht="18">
      <c r="A2" s="143"/>
    </row>
    <row r="4" spans="2:3" ht="57">
      <c r="B4" s="141"/>
      <c r="C4" s="142"/>
    </row>
    <row r="7" spans="1:4" ht="25.5" customHeight="1">
      <c r="A7" s="167" t="s">
        <v>63</v>
      </c>
      <c r="B7" s="66" t="s">
        <v>30</v>
      </c>
      <c r="C7" s="66"/>
      <c r="D7" s="66"/>
    </row>
    <row r="8" spans="1:4" ht="25.5" customHeight="1">
      <c r="A8" s="167" t="s">
        <v>64</v>
      </c>
      <c r="B8" s="66" t="s">
        <v>30</v>
      </c>
      <c r="C8" s="66"/>
      <c r="D8" s="66"/>
    </row>
    <row r="9" spans="1:4" ht="25.5" customHeight="1">
      <c r="A9" s="167" t="s">
        <v>65</v>
      </c>
      <c r="B9" s="66" t="s">
        <v>30</v>
      </c>
      <c r="C9" s="66"/>
      <c r="D9" s="66"/>
    </row>
    <row r="10" spans="1:4" ht="25.5" customHeight="1">
      <c r="A10" s="167" t="s">
        <v>66</v>
      </c>
      <c r="B10" s="66" t="s">
        <v>30</v>
      </c>
      <c r="C10" s="66"/>
      <c r="D10" s="66"/>
    </row>
    <row r="11" spans="1:4" ht="25.5" customHeight="1">
      <c r="A11" s="167" t="s">
        <v>67</v>
      </c>
      <c r="B11" s="66" t="s">
        <v>30</v>
      </c>
      <c r="C11" s="66"/>
      <c r="D11" s="66"/>
    </row>
    <row r="12" spans="1:4" ht="25.5" customHeight="1">
      <c r="A12" s="167" t="s">
        <v>68</v>
      </c>
      <c r="B12" s="66" t="s">
        <v>30</v>
      </c>
      <c r="C12" s="66"/>
      <c r="D12" s="66"/>
    </row>
    <row r="13" spans="1:4" ht="25.5" customHeight="1">
      <c r="A13" s="167" t="s">
        <v>69</v>
      </c>
      <c r="B13" s="66" t="s">
        <v>30</v>
      </c>
      <c r="C13" s="66"/>
      <c r="D13" s="66"/>
    </row>
    <row r="14" spans="1:4" ht="25.5" customHeight="1">
      <c r="A14" s="167" t="s">
        <v>70</v>
      </c>
      <c r="B14" s="66" t="s">
        <v>30</v>
      </c>
      <c r="C14" s="66"/>
      <c r="D14" s="66"/>
    </row>
    <row r="15" spans="1:4" ht="25.5" customHeight="1">
      <c r="A15" s="167" t="s">
        <v>71</v>
      </c>
      <c r="B15" s="66" t="s">
        <v>30</v>
      </c>
      <c r="C15" s="66"/>
      <c r="D15" s="66"/>
    </row>
    <row r="16" spans="1:4" ht="25.5" customHeight="1">
      <c r="A16" s="167" t="s">
        <v>72</v>
      </c>
      <c r="B16" s="66" t="s">
        <v>30</v>
      </c>
      <c r="C16" s="66"/>
      <c r="D16" s="66"/>
    </row>
  </sheetData>
  <sheetProtection/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107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95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208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228</v>
      </c>
      <c r="D12" s="179" t="s">
        <v>102</v>
      </c>
      <c r="E12" s="103">
        <v>18</v>
      </c>
      <c r="F12" s="104" t="s">
        <v>6</v>
      </c>
      <c r="G12" s="105">
        <v>21</v>
      </c>
      <c r="H12" s="103">
        <v>15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33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80" t="s">
        <v>163</v>
      </c>
      <c r="D13" s="180" t="s">
        <v>166</v>
      </c>
      <c r="E13" s="103">
        <v>21</v>
      </c>
      <c r="F13" s="111" t="s">
        <v>6</v>
      </c>
      <c r="G13" s="105">
        <v>12</v>
      </c>
      <c r="H13" s="103">
        <v>21</v>
      </c>
      <c r="I13" s="111" t="s">
        <v>6</v>
      </c>
      <c r="J13" s="105">
        <v>10</v>
      </c>
      <c r="K13" s="103"/>
      <c r="L13" s="111" t="s">
        <v>6</v>
      </c>
      <c r="M13" s="105"/>
      <c r="N13" s="107">
        <f>E13+H13+K13</f>
        <v>42</v>
      </c>
      <c r="O13" s="108">
        <f>G13+J13+M13</f>
        <v>22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186</v>
      </c>
      <c r="D14" s="180" t="s">
        <v>104</v>
      </c>
      <c r="E14" s="103">
        <v>9</v>
      </c>
      <c r="F14" s="111" t="s">
        <v>6</v>
      </c>
      <c r="G14" s="105">
        <v>21</v>
      </c>
      <c r="H14" s="103">
        <v>13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22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229</v>
      </c>
      <c r="D15" s="180" t="s">
        <v>202</v>
      </c>
      <c r="E15" s="103">
        <v>21</v>
      </c>
      <c r="F15" s="111" t="s">
        <v>6</v>
      </c>
      <c r="G15" s="105">
        <v>18</v>
      </c>
      <c r="H15" s="103">
        <v>21</v>
      </c>
      <c r="I15" s="111" t="s">
        <v>6</v>
      </c>
      <c r="J15" s="105">
        <v>18</v>
      </c>
      <c r="K15" s="103"/>
      <c r="L15" s="111" t="s">
        <v>6</v>
      </c>
      <c r="M15" s="105"/>
      <c r="N15" s="107">
        <f>E15+H15+K15</f>
        <v>42</v>
      </c>
      <c r="O15" s="108">
        <f>G15+J15+M15</f>
        <v>36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230</v>
      </c>
      <c r="D16" s="180" t="s">
        <v>168</v>
      </c>
      <c r="E16" s="103">
        <v>11</v>
      </c>
      <c r="F16" s="112" t="s">
        <v>6</v>
      </c>
      <c r="G16" s="105">
        <v>21</v>
      </c>
      <c r="H16" s="103">
        <v>15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26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2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165</v>
      </c>
      <c r="O17" s="118">
        <f t="shared" si="0"/>
        <v>184</v>
      </c>
      <c r="P17" s="119">
        <f t="shared" si="0"/>
        <v>4</v>
      </c>
      <c r="Q17" s="120">
        <f t="shared" si="0"/>
        <v>6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20" zoomScaleNormal="120" zoomScalePageLayoutView="0" workbookViewId="0" topLeftCell="A7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139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208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189</v>
      </c>
      <c r="D12" s="179" t="s">
        <v>123</v>
      </c>
      <c r="E12" s="103">
        <v>21</v>
      </c>
      <c r="F12" s="104" t="s">
        <v>6</v>
      </c>
      <c r="G12" s="105">
        <v>13</v>
      </c>
      <c r="H12" s="103">
        <v>21</v>
      </c>
      <c r="I12" s="104" t="s">
        <v>6</v>
      </c>
      <c r="J12" s="105">
        <v>19</v>
      </c>
      <c r="K12" s="103"/>
      <c r="L12" s="104" t="s">
        <v>6</v>
      </c>
      <c r="M12" s="106"/>
      <c r="N12" s="107">
        <f>E12+H12+K12</f>
        <v>42</v>
      </c>
      <c r="O12" s="108">
        <f>G12+J12+M12</f>
        <v>32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147</v>
      </c>
      <c r="D13" s="180" t="s">
        <v>199</v>
      </c>
      <c r="E13" s="103">
        <v>21</v>
      </c>
      <c r="F13" s="111" t="s">
        <v>6</v>
      </c>
      <c r="G13" s="105">
        <v>4</v>
      </c>
      <c r="H13" s="103">
        <v>21</v>
      </c>
      <c r="I13" s="111" t="s">
        <v>6</v>
      </c>
      <c r="J13" s="105">
        <v>9</v>
      </c>
      <c r="K13" s="103"/>
      <c r="L13" s="111" t="s">
        <v>6</v>
      </c>
      <c r="M13" s="105"/>
      <c r="N13" s="107">
        <f>E13+H13+K13</f>
        <v>42</v>
      </c>
      <c r="O13" s="108">
        <f>G13+J13+M13</f>
        <v>13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190</v>
      </c>
      <c r="D14" s="180" t="s">
        <v>200</v>
      </c>
      <c r="E14" s="103">
        <v>21</v>
      </c>
      <c r="F14" s="111" t="s">
        <v>6</v>
      </c>
      <c r="G14" s="105">
        <v>11</v>
      </c>
      <c r="H14" s="103">
        <v>21</v>
      </c>
      <c r="I14" s="111" t="s">
        <v>6</v>
      </c>
      <c r="J14" s="105">
        <v>17</v>
      </c>
      <c r="K14" s="103"/>
      <c r="L14" s="111" t="s">
        <v>6</v>
      </c>
      <c r="M14" s="105"/>
      <c r="N14" s="107">
        <f>E14+H14+K14</f>
        <v>42</v>
      </c>
      <c r="O14" s="108">
        <f>G14+J14+M14</f>
        <v>28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149</v>
      </c>
      <c r="D15" s="180" t="s">
        <v>201</v>
      </c>
      <c r="E15" s="103">
        <v>21</v>
      </c>
      <c r="F15" s="111" t="s">
        <v>6</v>
      </c>
      <c r="G15" s="105">
        <v>10</v>
      </c>
      <c r="H15" s="103">
        <v>21</v>
      </c>
      <c r="I15" s="111" t="s">
        <v>6</v>
      </c>
      <c r="J15" s="105">
        <v>13</v>
      </c>
      <c r="K15" s="103"/>
      <c r="L15" s="111" t="s">
        <v>6</v>
      </c>
      <c r="M15" s="105"/>
      <c r="N15" s="107">
        <f>E15+H15+K15</f>
        <v>42</v>
      </c>
      <c r="O15" s="108">
        <f>G15+J15+M15</f>
        <v>23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222</v>
      </c>
      <c r="D16" s="180" t="s">
        <v>127</v>
      </c>
      <c r="E16" s="103">
        <v>21</v>
      </c>
      <c r="F16" s="112" t="s">
        <v>6</v>
      </c>
      <c r="G16" s="105">
        <v>19</v>
      </c>
      <c r="H16" s="103">
        <v>13</v>
      </c>
      <c r="I16" s="112" t="s">
        <v>6</v>
      </c>
      <c r="J16" s="105">
        <v>21</v>
      </c>
      <c r="K16" s="103">
        <v>21</v>
      </c>
      <c r="L16" s="112" t="s">
        <v>6</v>
      </c>
      <c r="M16" s="113">
        <v>19</v>
      </c>
      <c r="N16" s="107">
        <f>E16+H16+K16</f>
        <v>55</v>
      </c>
      <c r="O16" s="108">
        <f>G16+J16+M16</f>
        <v>59</v>
      </c>
      <c r="P16" s="129">
        <f>IF(E16&gt;G16,1,0)+IF(H16&gt;J16,1,0)+IF(K16&gt;M16,1,0)</f>
        <v>2</v>
      </c>
      <c r="Q16" s="140">
        <f>IF(E16&lt;G16,1,0)+IF(H16&lt;J16,1,0)+IF(K16&lt;M16,1,0)</f>
        <v>1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139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223</v>
      </c>
      <c r="O17" s="118">
        <f t="shared" si="0"/>
        <v>155</v>
      </c>
      <c r="P17" s="119">
        <f t="shared" si="0"/>
        <v>10</v>
      </c>
      <c r="Q17" s="120">
        <f t="shared" si="0"/>
        <v>1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10">
      <selection activeCell="D17" sqref="D17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89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90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207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223</v>
      </c>
      <c r="D12" s="179" t="s">
        <v>158</v>
      </c>
      <c r="E12" s="103">
        <v>14</v>
      </c>
      <c r="F12" s="104" t="s">
        <v>6</v>
      </c>
      <c r="G12" s="105">
        <v>21</v>
      </c>
      <c r="H12" s="103">
        <v>10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24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80" t="s">
        <v>224</v>
      </c>
      <c r="D13" s="180" t="s">
        <v>216</v>
      </c>
      <c r="E13" s="103">
        <v>15</v>
      </c>
      <c r="F13" s="111" t="s">
        <v>6</v>
      </c>
      <c r="G13" s="105">
        <v>21</v>
      </c>
      <c r="H13" s="103">
        <v>10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25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225</v>
      </c>
      <c r="D14" s="180" t="s">
        <v>159</v>
      </c>
      <c r="E14" s="103">
        <v>17</v>
      </c>
      <c r="F14" s="111" t="s">
        <v>6</v>
      </c>
      <c r="G14" s="105">
        <v>21</v>
      </c>
      <c r="H14" s="103">
        <v>7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24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226</v>
      </c>
      <c r="D15" s="180" t="s">
        <v>217</v>
      </c>
      <c r="E15" s="103">
        <v>21</v>
      </c>
      <c r="F15" s="111" t="s">
        <v>6</v>
      </c>
      <c r="G15" s="105">
        <v>12</v>
      </c>
      <c r="H15" s="103">
        <v>18</v>
      </c>
      <c r="I15" s="111" t="s">
        <v>6</v>
      </c>
      <c r="J15" s="105">
        <v>21</v>
      </c>
      <c r="K15" s="103">
        <v>14</v>
      </c>
      <c r="L15" s="111" t="s">
        <v>6</v>
      </c>
      <c r="M15" s="105">
        <v>21</v>
      </c>
      <c r="N15" s="107">
        <f>E15+H15+K15</f>
        <v>53</v>
      </c>
      <c r="O15" s="108">
        <f>G15+J15+M15</f>
        <v>54</v>
      </c>
      <c r="P15" s="139">
        <f>IF(E15&gt;G15,1,0)+IF(H15&gt;J15,1,0)+IF(K15&gt;M15,1,0)</f>
        <v>1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80" t="s">
        <v>227</v>
      </c>
      <c r="D16" s="180" t="s">
        <v>137</v>
      </c>
      <c r="E16" s="103">
        <v>20</v>
      </c>
      <c r="F16" s="112" t="s">
        <v>6</v>
      </c>
      <c r="G16" s="105">
        <v>22</v>
      </c>
      <c r="H16" s="103">
        <v>10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30</v>
      </c>
      <c r="O16" s="108">
        <f>G16+J16+M16</f>
        <v>43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2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156</v>
      </c>
      <c r="O17" s="118">
        <f t="shared" si="0"/>
        <v>223</v>
      </c>
      <c r="P17" s="119">
        <f t="shared" si="0"/>
        <v>1</v>
      </c>
      <c r="Q17" s="120">
        <f t="shared" si="0"/>
        <v>10</v>
      </c>
      <c r="R17" s="119">
        <f t="shared" si="0"/>
        <v>0</v>
      </c>
      <c r="S17" s="118">
        <f t="shared" si="0"/>
        <v>5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10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138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198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207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218</v>
      </c>
      <c r="D12" s="179" t="s">
        <v>114</v>
      </c>
      <c r="E12" s="103">
        <v>14</v>
      </c>
      <c r="F12" s="104" t="s">
        <v>6</v>
      </c>
      <c r="G12" s="105">
        <v>21</v>
      </c>
      <c r="H12" s="103">
        <v>9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23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80" t="s">
        <v>152</v>
      </c>
      <c r="D13" s="180" t="s">
        <v>206</v>
      </c>
      <c r="E13" s="103">
        <v>17</v>
      </c>
      <c r="F13" s="111" t="s">
        <v>6</v>
      </c>
      <c r="G13" s="105">
        <v>21</v>
      </c>
      <c r="H13" s="103">
        <v>20</v>
      </c>
      <c r="I13" s="111" t="s">
        <v>6</v>
      </c>
      <c r="J13" s="105">
        <v>22</v>
      </c>
      <c r="K13" s="103"/>
      <c r="L13" s="111" t="s">
        <v>6</v>
      </c>
      <c r="M13" s="105"/>
      <c r="N13" s="107">
        <f>E13+H13+K13</f>
        <v>37</v>
      </c>
      <c r="O13" s="108">
        <f>G13+J13+M13</f>
        <v>43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219</v>
      </c>
      <c r="D14" s="180" t="s">
        <v>205</v>
      </c>
      <c r="E14" s="103">
        <v>15</v>
      </c>
      <c r="F14" s="111" t="s">
        <v>6</v>
      </c>
      <c r="G14" s="105">
        <v>21</v>
      </c>
      <c r="H14" s="103">
        <v>15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30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220</v>
      </c>
      <c r="D15" s="180" t="s">
        <v>204</v>
      </c>
      <c r="E15" s="103">
        <v>18</v>
      </c>
      <c r="F15" s="111" t="s">
        <v>6</v>
      </c>
      <c r="G15" s="105">
        <v>21</v>
      </c>
      <c r="H15" s="103">
        <v>15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33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80" t="s">
        <v>221</v>
      </c>
      <c r="D16" s="180" t="s">
        <v>203</v>
      </c>
      <c r="E16" s="103">
        <v>13</v>
      </c>
      <c r="F16" s="112" t="s">
        <v>6</v>
      </c>
      <c r="G16" s="105">
        <v>21</v>
      </c>
      <c r="H16" s="103">
        <v>16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29</v>
      </c>
      <c r="O16" s="108">
        <f>G16+J16+M16</f>
        <v>42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2" t="s">
        <v>52</v>
      </c>
      <c r="C17" s="114" t="s">
        <v>198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152</v>
      </c>
      <c r="O17" s="118">
        <f t="shared" si="0"/>
        <v>211</v>
      </c>
      <c r="P17" s="119">
        <f t="shared" si="0"/>
        <v>0</v>
      </c>
      <c r="Q17" s="120">
        <f t="shared" si="0"/>
        <v>10</v>
      </c>
      <c r="R17" s="119">
        <f t="shared" si="0"/>
        <v>0</v>
      </c>
      <c r="S17" s="118">
        <f t="shared" si="0"/>
        <v>5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107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139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185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119</v>
      </c>
      <c r="D12" s="179" t="s">
        <v>189</v>
      </c>
      <c r="E12" s="103">
        <v>20</v>
      </c>
      <c r="F12" s="104" t="s">
        <v>6</v>
      </c>
      <c r="G12" s="105">
        <v>22</v>
      </c>
      <c r="H12" s="103">
        <v>11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31</v>
      </c>
      <c r="O12" s="108">
        <f>G12+J12+M12</f>
        <v>43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80" t="s">
        <v>120</v>
      </c>
      <c r="D13" s="180" t="s">
        <v>147</v>
      </c>
      <c r="E13" s="103">
        <v>22</v>
      </c>
      <c r="F13" s="111" t="s">
        <v>6</v>
      </c>
      <c r="G13" s="105">
        <v>20</v>
      </c>
      <c r="H13" s="103">
        <v>11</v>
      </c>
      <c r="I13" s="111" t="s">
        <v>6</v>
      </c>
      <c r="J13" s="105">
        <v>21</v>
      </c>
      <c r="K13" s="103">
        <v>16</v>
      </c>
      <c r="L13" s="111" t="s">
        <v>6</v>
      </c>
      <c r="M13" s="105">
        <v>21</v>
      </c>
      <c r="N13" s="107">
        <f>E13+H13+K13</f>
        <v>49</v>
      </c>
      <c r="O13" s="108">
        <f>G13+J13+M13</f>
        <v>62</v>
      </c>
      <c r="P13" s="139">
        <f>IF(E13&gt;G13,1,0)+IF(H13&gt;J13,1,0)+IF(K13&gt;M13,1,0)</f>
        <v>1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186</v>
      </c>
      <c r="D14" s="180" t="s">
        <v>190</v>
      </c>
      <c r="E14" s="103">
        <v>10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16</v>
      </c>
      <c r="K14" s="103">
        <v>17</v>
      </c>
      <c r="L14" s="111" t="s">
        <v>6</v>
      </c>
      <c r="M14" s="105">
        <v>21</v>
      </c>
      <c r="N14" s="107">
        <f>E14+H14+K14</f>
        <v>48</v>
      </c>
      <c r="O14" s="108">
        <f>G14+J14+M14</f>
        <v>58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187</v>
      </c>
      <c r="D15" s="180" t="s">
        <v>149</v>
      </c>
      <c r="E15" s="103">
        <v>21</v>
      </c>
      <c r="F15" s="111" t="s">
        <v>6</v>
      </c>
      <c r="G15" s="105">
        <v>16</v>
      </c>
      <c r="H15" s="103">
        <v>21</v>
      </c>
      <c r="I15" s="111" t="s">
        <v>6</v>
      </c>
      <c r="J15" s="105">
        <v>7</v>
      </c>
      <c r="K15" s="103"/>
      <c r="L15" s="111" t="s">
        <v>6</v>
      </c>
      <c r="M15" s="105"/>
      <c r="N15" s="107">
        <f>E15+H15+K15</f>
        <v>42</v>
      </c>
      <c r="O15" s="108">
        <f>G15+J15+M15</f>
        <v>23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188</v>
      </c>
      <c r="D16" s="180" t="s">
        <v>191</v>
      </c>
      <c r="E16" s="103">
        <v>21</v>
      </c>
      <c r="F16" s="112" t="s">
        <v>6</v>
      </c>
      <c r="G16" s="105">
        <v>6</v>
      </c>
      <c r="H16" s="103">
        <v>21</v>
      </c>
      <c r="I16" s="112" t="s">
        <v>6</v>
      </c>
      <c r="J16" s="105">
        <v>17</v>
      </c>
      <c r="K16" s="103"/>
      <c r="L16" s="112" t="s">
        <v>6</v>
      </c>
      <c r="M16" s="113"/>
      <c r="N16" s="107">
        <f>E16+H16+K16</f>
        <v>42</v>
      </c>
      <c r="O16" s="108">
        <f>G16+J16+M16</f>
        <v>23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139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212</v>
      </c>
      <c r="O17" s="118">
        <f t="shared" si="0"/>
        <v>209</v>
      </c>
      <c r="P17" s="119">
        <f t="shared" si="0"/>
        <v>6</v>
      </c>
      <c r="Q17" s="120">
        <f t="shared" si="0"/>
        <v>6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6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96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185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97</v>
      </c>
      <c r="D12" s="180" t="s">
        <v>123</v>
      </c>
      <c r="E12" s="103">
        <v>21</v>
      </c>
      <c r="F12" s="104" t="s">
        <v>6</v>
      </c>
      <c r="G12" s="105">
        <v>18</v>
      </c>
      <c r="H12" s="103">
        <v>21</v>
      </c>
      <c r="I12" s="104" t="s">
        <v>6</v>
      </c>
      <c r="J12" s="105">
        <v>19</v>
      </c>
      <c r="K12" s="103"/>
      <c r="L12" s="104" t="s">
        <v>6</v>
      </c>
      <c r="M12" s="106"/>
      <c r="N12" s="107">
        <f>E12+H12+K12</f>
        <v>42</v>
      </c>
      <c r="O12" s="108">
        <f>G12+J12+M12</f>
        <v>37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98</v>
      </c>
      <c r="D13" s="180" t="s">
        <v>124</v>
      </c>
      <c r="E13" s="103">
        <v>21</v>
      </c>
      <c r="F13" s="111" t="s">
        <v>6</v>
      </c>
      <c r="G13" s="105">
        <v>6</v>
      </c>
      <c r="H13" s="103">
        <v>21</v>
      </c>
      <c r="I13" s="111" t="s">
        <v>6</v>
      </c>
      <c r="J13" s="105">
        <v>8</v>
      </c>
      <c r="K13" s="103"/>
      <c r="L13" s="111" t="s">
        <v>6</v>
      </c>
      <c r="M13" s="105"/>
      <c r="N13" s="107">
        <f>E13+H13+K13</f>
        <v>42</v>
      </c>
      <c r="O13" s="108">
        <f>G13+J13+M13</f>
        <v>14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99</v>
      </c>
      <c r="D14" s="180" t="s">
        <v>182</v>
      </c>
      <c r="E14" s="103">
        <v>21</v>
      </c>
      <c r="F14" s="111" t="s">
        <v>6</v>
      </c>
      <c r="G14" s="105">
        <v>10</v>
      </c>
      <c r="H14" s="103">
        <v>21</v>
      </c>
      <c r="I14" s="111" t="s">
        <v>6</v>
      </c>
      <c r="J14" s="105">
        <v>13</v>
      </c>
      <c r="K14" s="103"/>
      <c r="L14" s="111" t="s">
        <v>6</v>
      </c>
      <c r="M14" s="105"/>
      <c r="N14" s="107">
        <f>E14+H14+K14</f>
        <v>42</v>
      </c>
      <c r="O14" s="108">
        <f>G14+J14+M14</f>
        <v>23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100</v>
      </c>
      <c r="D15" s="180" t="s">
        <v>126</v>
      </c>
      <c r="E15" s="103">
        <v>21</v>
      </c>
      <c r="F15" s="111" t="s">
        <v>6</v>
      </c>
      <c r="G15" s="105">
        <v>8</v>
      </c>
      <c r="H15" s="103">
        <v>21</v>
      </c>
      <c r="I15" s="111" t="s">
        <v>6</v>
      </c>
      <c r="J15" s="105">
        <v>7</v>
      </c>
      <c r="K15" s="103"/>
      <c r="L15" s="111" t="s">
        <v>6</v>
      </c>
      <c r="M15" s="105"/>
      <c r="N15" s="107">
        <f>E15+H15+K15</f>
        <v>42</v>
      </c>
      <c r="O15" s="108">
        <f>G15+J15+M15</f>
        <v>15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101</v>
      </c>
      <c r="D16" s="180" t="s">
        <v>183</v>
      </c>
      <c r="E16" s="103">
        <v>21</v>
      </c>
      <c r="F16" s="112" t="s">
        <v>6</v>
      </c>
      <c r="G16" s="105">
        <v>9</v>
      </c>
      <c r="H16" s="103">
        <v>21</v>
      </c>
      <c r="I16" s="112" t="s">
        <v>6</v>
      </c>
      <c r="J16" s="105">
        <v>12</v>
      </c>
      <c r="K16" s="103"/>
      <c r="L16" s="112" t="s">
        <v>6</v>
      </c>
      <c r="M16" s="113"/>
      <c r="N16" s="107">
        <f>E16+H16+K16</f>
        <v>42</v>
      </c>
      <c r="O16" s="108">
        <f>G16+J16+M16</f>
        <v>21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96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210</v>
      </c>
      <c r="O17" s="118">
        <f t="shared" si="0"/>
        <v>110</v>
      </c>
      <c r="P17" s="119">
        <f t="shared" si="0"/>
        <v>10</v>
      </c>
      <c r="Q17" s="120">
        <f t="shared" si="0"/>
        <v>0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89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138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184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109</v>
      </c>
      <c r="D12" s="179" t="s">
        <v>193</v>
      </c>
      <c r="E12" s="103">
        <v>21</v>
      </c>
      <c r="F12" s="104" t="s">
        <v>6</v>
      </c>
      <c r="G12" s="105">
        <v>7</v>
      </c>
      <c r="H12" s="103">
        <v>21</v>
      </c>
      <c r="I12" s="104" t="s">
        <v>6</v>
      </c>
      <c r="J12" s="105">
        <v>11</v>
      </c>
      <c r="K12" s="103"/>
      <c r="L12" s="104" t="s">
        <v>6</v>
      </c>
      <c r="M12" s="106"/>
      <c r="N12" s="107">
        <f>E12+H12+K12</f>
        <v>42</v>
      </c>
      <c r="O12" s="108">
        <f>G12+J12+M12</f>
        <v>18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192</v>
      </c>
      <c r="D13" s="180" t="s">
        <v>194</v>
      </c>
      <c r="E13" s="103">
        <v>15</v>
      </c>
      <c r="F13" s="111" t="s">
        <v>6</v>
      </c>
      <c r="G13" s="105">
        <v>21</v>
      </c>
      <c r="H13" s="103">
        <v>21</v>
      </c>
      <c r="I13" s="111" t="s">
        <v>6</v>
      </c>
      <c r="J13" s="105">
        <v>19</v>
      </c>
      <c r="K13" s="103">
        <v>10</v>
      </c>
      <c r="L13" s="111" t="s">
        <v>6</v>
      </c>
      <c r="M13" s="105">
        <v>21</v>
      </c>
      <c r="N13" s="107">
        <f>E13+H13+K13</f>
        <v>46</v>
      </c>
      <c r="O13" s="108">
        <f>G13+J13+M13</f>
        <v>61</v>
      </c>
      <c r="P13" s="139">
        <f>IF(E13&gt;G13,1,0)+IF(H13&gt;J13,1,0)+IF(K13&gt;M13,1,0)</f>
        <v>1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175</v>
      </c>
      <c r="D14" s="180" t="s">
        <v>195</v>
      </c>
      <c r="E14" s="103">
        <v>21</v>
      </c>
      <c r="F14" s="111" t="s">
        <v>6</v>
      </c>
      <c r="G14" s="105">
        <v>19</v>
      </c>
      <c r="H14" s="103">
        <v>21</v>
      </c>
      <c r="I14" s="111" t="s">
        <v>6</v>
      </c>
      <c r="J14" s="105">
        <v>11</v>
      </c>
      <c r="K14" s="103"/>
      <c r="L14" s="111" t="s">
        <v>6</v>
      </c>
      <c r="M14" s="105"/>
      <c r="N14" s="107">
        <f>E14+H14+K14</f>
        <v>42</v>
      </c>
      <c r="O14" s="108">
        <f>G14+J14+M14</f>
        <v>30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112</v>
      </c>
      <c r="D15" s="180" t="s">
        <v>196</v>
      </c>
      <c r="E15" s="103">
        <v>21</v>
      </c>
      <c r="F15" s="111" t="s">
        <v>6</v>
      </c>
      <c r="G15" s="105">
        <v>8</v>
      </c>
      <c r="H15" s="103">
        <v>21</v>
      </c>
      <c r="I15" s="111" t="s">
        <v>6</v>
      </c>
      <c r="J15" s="105">
        <v>14</v>
      </c>
      <c r="K15" s="103"/>
      <c r="L15" s="111" t="s">
        <v>6</v>
      </c>
      <c r="M15" s="105"/>
      <c r="N15" s="107">
        <f>E15+H15+K15</f>
        <v>42</v>
      </c>
      <c r="O15" s="108">
        <f>G15+J15+M15</f>
        <v>22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177</v>
      </c>
      <c r="D16" s="180" t="s">
        <v>197</v>
      </c>
      <c r="E16" s="103">
        <v>21</v>
      </c>
      <c r="F16" s="112" t="s">
        <v>6</v>
      </c>
      <c r="G16" s="105">
        <v>13</v>
      </c>
      <c r="H16" s="103">
        <v>21</v>
      </c>
      <c r="I16" s="112" t="s">
        <v>6</v>
      </c>
      <c r="J16" s="105">
        <v>18</v>
      </c>
      <c r="K16" s="103"/>
      <c r="L16" s="112" t="s">
        <v>6</v>
      </c>
      <c r="M16" s="113"/>
      <c r="N16" s="107">
        <f>E16+H16+K16</f>
        <v>42</v>
      </c>
      <c r="O16" s="108">
        <f>G16+J16+M16</f>
        <v>31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89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214</v>
      </c>
      <c r="O17" s="118">
        <f t="shared" si="0"/>
        <v>162</v>
      </c>
      <c r="P17" s="119">
        <f t="shared" si="0"/>
        <v>9</v>
      </c>
      <c r="Q17" s="120">
        <f t="shared" si="0"/>
        <v>2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C12" sqref="C12:C16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169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157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184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170</v>
      </c>
      <c r="D12" s="179" t="s">
        <v>114</v>
      </c>
      <c r="E12" s="103">
        <v>3</v>
      </c>
      <c r="F12" s="104" t="s">
        <v>6</v>
      </c>
      <c r="G12" s="105">
        <v>21</v>
      </c>
      <c r="H12" s="103">
        <v>9</v>
      </c>
      <c r="I12" s="104" t="s">
        <v>6</v>
      </c>
      <c r="J12" s="105">
        <v>21</v>
      </c>
      <c r="K12" s="103"/>
      <c r="L12" s="104" t="s">
        <v>6</v>
      </c>
      <c r="M12" s="106"/>
      <c r="N12" s="107">
        <f>E12+H12+K12</f>
        <v>12</v>
      </c>
      <c r="O12" s="108">
        <f>G12+J12+M12</f>
        <v>42</v>
      </c>
      <c r="P12" s="137">
        <f>IF(E12&gt;G12,1,0)+IF(H12&gt;J12,1,0)+IF(K12&gt;M12,1,0)</f>
        <v>0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80" t="s">
        <v>171</v>
      </c>
      <c r="D13" s="180" t="s">
        <v>115</v>
      </c>
      <c r="E13" s="103">
        <v>7</v>
      </c>
      <c r="F13" s="111" t="s">
        <v>6</v>
      </c>
      <c r="G13" s="105">
        <v>21</v>
      </c>
      <c r="H13" s="103">
        <v>20</v>
      </c>
      <c r="I13" s="111" t="s">
        <v>6</v>
      </c>
      <c r="J13" s="105">
        <v>22</v>
      </c>
      <c r="K13" s="103"/>
      <c r="L13" s="111" t="s">
        <v>6</v>
      </c>
      <c r="M13" s="105"/>
      <c r="N13" s="107">
        <f>E13+H13+K13</f>
        <v>27</v>
      </c>
      <c r="O13" s="108">
        <f>G13+J13+M13</f>
        <v>43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172</v>
      </c>
      <c r="D14" s="180" t="s">
        <v>116</v>
      </c>
      <c r="E14" s="103">
        <v>14</v>
      </c>
      <c r="F14" s="111" t="s">
        <v>6</v>
      </c>
      <c r="G14" s="105">
        <v>21</v>
      </c>
      <c r="H14" s="103">
        <v>14</v>
      </c>
      <c r="I14" s="111" t="s">
        <v>6</v>
      </c>
      <c r="J14" s="105">
        <v>21</v>
      </c>
      <c r="K14" s="103"/>
      <c r="L14" s="111" t="s">
        <v>6</v>
      </c>
      <c r="M14" s="105"/>
      <c r="N14" s="107">
        <f>E14+H14+K14</f>
        <v>28</v>
      </c>
      <c r="O14" s="108">
        <f>G14+J14+M14</f>
        <v>42</v>
      </c>
      <c r="P14" s="139">
        <f>IF(E14&gt;G14,1,0)+IF(H14&gt;J14,1,0)+IF(K14&gt;M14,1,0)</f>
        <v>0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141</v>
      </c>
      <c r="D15" s="180" t="s">
        <v>180</v>
      </c>
      <c r="E15" s="103">
        <v>15</v>
      </c>
      <c r="F15" s="111" t="s">
        <v>6</v>
      </c>
      <c r="G15" s="105">
        <v>21</v>
      </c>
      <c r="H15" s="103">
        <v>14</v>
      </c>
      <c r="I15" s="111" t="s">
        <v>6</v>
      </c>
      <c r="J15" s="105">
        <v>21</v>
      </c>
      <c r="K15" s="103"/>
      <c r="L15" s="111" t="s">
        <v>6</v>
      </c>
      <c r="M15" s="105"/>
      <c r="N15" s="107">
        <f>E15+H15+K15</f>
        <v>29</v>
      </c>
      <c r="O15" s="108">
        <f>G15+J15+M15</f>
        <v>42</v>
      </c>
      <c r="P15" s="139">
        <f>IF(E15&gt;G15,1,0)+IF(H15&gt;J15,1,0)+IF(K15&gt;M15,1,0)</f>
        <v>0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80" t="s">
        <v>173</v>
      </c>
      <c r="D16" s="180" t="s">
        <v>181</v>
      </c>
      <c r="E16" s="103">
        <v>20</v>
      </c>
      <c r="F16" s="112" t="s">
        <v>6</v>
      </c>
      <c r="G16" s="105">
        <v>22</v>
      </c>
      <c r="H16" s="103">
        <v>12</v>
      </c>
      <c r="I16" s="112" t="s">
        <v>6</v>
      </c>
      <c r="J16" s="105">
        <v>21</v>
      </c>
      <c r="K16" s="103"/>
      <c r="L16" s="112" t="s">
        <v>6</v>
      </c>
      <c r="M16" s="113"/>
      <c r="N16" s="107">
        <f>E16+H16+K16</f>
        <v>32</v>
      </c>
      <c r="O16" s="108">
        <f>G16+J16+M16</f>
        <v>43</v>
      </c>
      <c r="P16" s="129">
        <f>IF(E16&gt;G16,1,0)+IF(H16&gt;J16,1,0)+IF(K16&gt;M16,1,0)</f>
        <v>0</v>
      </c>
      <c r="Q16" s="140">
        <f>IF(E16&lt;G16,1,0)+IF(H16&lt;J16,1,0)+IF(K16&lt;M16,1,0)</f>
        <v>2</v>
      </c>
      <c r="R16" s="131">
        <f>IF(P16+Q16&lt;2,0,IF(P16&gt;Q16,1,0))</f>
        <v>0</v>
      </c>
      <c r="S16" s="132">
        <f>IF(P16+Q16&lt;2,0,IF(P16&lt;Q16,1,0))</f>
        <v>1</v>
      </c>
      <c r="T16" s="109"/>
    </row>
    <row r="17" spans="2:20" ht="34.5" customHeight="1" thickBot="1">
      <c r="B17" s="182" t="s">
        <v>52</v>
      </c>
      <c r="C17" s="114" t="s">
        <v>157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128</v>
      </c>
      <c r="O17" s="118">
        <f t="shared" si="0"/>
        <v>212</v>
      </c>
      <c r="P17" s="119">
        <f t="shared" si="0"/>
        <v>0</v>
      </c>
      <c r="Q17" s="120">
        <f t="shared" si="0"/>
        <v>10</v>
      </c>
      <c r="R17" s="119">
        <f t="shared" si="0"/>
        <v>0</v>
      </c>
      <c r="S17" s="118">
        <f t="shared" si="0"/>
        <v>5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107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96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179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1" t="s">
        <v>162</v>
      </c>
      <c r="D12" s="179" t="s">
        <v>143</v>
      </c>
      <c r="E12" s="103">
        <v>21</v>
      </c>
      <c r="F12" s="104" t="s">
        <v>6</v>
      </c>
      <c r="G12" s="105">
        <v>19</v>
      </c>
      <c r="H12" s="103">
        <v>19</v>
      </c>
      <c r="I12" s="104" t="s">
        <v>6</v>
      </c>
      <c r="J12" s="105">
        <v>21</v>
      </c>
      <c r="K12" s="103">
        <v>11</v>
      </c>
      <c r="L12" s="104" t="s">
        <v>6</v>
      </c>
      <c r="M12" s="106">
        <v>21</v>
      </c>
      <c r="N12" s="107">
        <f>E12+H12+K12</f>
        <v>51</v>
      </c>
      <c r="O12" s="108">
        <f>G12+J12+M12</f>
        <v>61</v>
      </c>
      <c r="P12" s="137">
        <f>IF(E12&gt;G12,1,0)+IF(H12&gt;J12,1,0)+IF(K12&gt;M12,1,0)</f>
        <v>1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80" t="s">
        <v>163</v>
      </c>
      <c r="D13" s="180" t="s">
        <v>98</v>
      </c>
      <c r="E13" s="103">
        <v>21</v>
      </c>
      <c r="F13" s="111" t="s">
        <v>6</v>
      </c>
      <c r="G13" s="105">
        <v>12</v>
      </c>
      <c r="H13" s="103">
        <v>18</v>
      </c>
      <c r="I13" s="111" t="s">
        <v>6</v>
      </c>
      <c r="J13" s="105">
        <v>21</v>
      </c>
      <c r="K13" s="103">
        <v>21</v>
      </c>
      <c r="L13" s="111" t="s">
        <v>6</v>
      </c>
      <c r="M13" s="105">
        <v>18</v>
      </c>
      <c r="N13" s="107">
        <f>E13+H13+K13</f>
        <v>60</v>
      </c>
      <c r="O13" s="108">
        <f>G13+J13+M13</f>
        <v>51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121</v>
      </c>
      <c r="D14" s="180" t="s">
        <v>144</v>
      </c>
      <c r="E14" s="103">
        <v>18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17</v>
      </c>
      <c r="K14" s="103">
        <v>16</v>
      </c>
      <c r="L14" s="111" t="s">
        <v>6</v>
      </c>
      <c r="M14" s="105">
        <v>21</v>
      </c>
      <c r="N14" s="107">
        <f>E14+H14+K14</f>
        <v>55</v>
      </c>
      <c r="O14" s="108">
        <f>G14+J14+M14</f>
        <v>59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164</v>
      </c>
      <c r="D15" s="180" t="s">
        <v>100</v>
      </c>
      <c r="E15" s="103">
        <v>14</v>
      </c>
      <c r="F15" s="111" t="s">
        <v>6</v>
      </c>
      <c r="G15" s="105">
        <v>21</v>
      </c>
      <c r="H15" s="103">
        <v>21</v>
      </c>
      <c r="I15" s="111" t="s">
        <v>6</v>
      </c>
      <c r="J15" s="105">
        <v>18</v>
      </c>
      <c r="K15" s="103">
        <v>20</v>
      </c>
      <c r="L15" s="111" t="s">
        <v>6</v>
      </c>
      <c r="M15" s="105">
        <v>22</v>
      </c>
      <c r="N15" s="107">
        <f>E15+H15+K15</f>
        <v>55</v>
      </c>
      <c r="O15" s="108">
        <f>G15+J15+M15</f>
        <v>61</v>
      </c>
      <c r="P15" s="139">
        <f>IF(E15&gt;G15,1,0)+IF(H15&gt;J15,1,0)+IF(K15&gt;M15,1,0)</f>
        <v>1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80" t="s">
        <v>165</v>
      </c>
      <c r="D16" s="180" t="s">
        <v>145</v>
      </c>
      <c r="E16" s="103">
        <v>21</v>
      </c>
      <c r="F16" s="112" t="s">
        <v>6</v>
      </c>
      <c r="G16" s="105">
        <v>14</v>
      </c>
      <c r="H16" s="103">
        <v>21</v>
      </c>
      <c r="I16" s="112" t="s">
        <v>6</v>
      </c>
      <c r="J16" s="105">
        <v>16</v>
      </c>
      <c r="K16" s="103"/>
      <c r="L16" s="112" t="s">
        <v>6</v>
      </c>
      <c r="M16" s="113"/>
      <c r="N16" s="107">
        <f>E16+H16+K16</f>
        <v>42</v>
      </c>
      <c r="O16" s="108">
        <f>G16+J16+M16</f>
        <v>30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96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263</v>
      </c>
      <c r="O17" s="118">
        <f t="shared" si="0"/>
        <v>262</v>
      </c>
      <c r="P17" s="119">
        <f t="shared" si="0"/>
        <v>7</v>
      </c>
      <c r="Q17" s="120">
        <f t="shared" si="0"/>
        <v>7</v>
      </c>
      <c r="R17" s="119">
        <f t="shared" si="0"/>
        <v>2</v>
      </c>
      <c r="S17" s="118">
        <f t="shared" si="0"/>
        <v>3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C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139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179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102</v>
      </c>
      <c r="D12" s="179" t="s">
        <v>146</v>
      </c>
      <c r="E12" s="103">
        <v>9</v>
      </c>
      <c r="F12" s="104" t="s">
        <v>6</v>
      </c>
      <c r="G12" s="105">
        <v>21</v>
      </c>
      <c r="H12" s="103">
        <v>21</v>
      </c>
      <c r="I12" s="104" t="s">
        <v>6</v>
      </c>
      <c r="J12" s="105">
        <v>16</v>
      </c>
      <c r="K12" s="103">
        <v>19</v>
      </c>
      <c r="L12" s="104" t="s">
        <v>6</v>
      </c>
      <c r="M12" s="106">
        <v>21</v>
      </c>
      <c r="N12" s="107">
        <f>E12+H12+K12</f>
        <v>49</v>
      </c>
      <c r="O12" s="108">
        <f>G12+J12+M12</f>
        <v>58</v>
      </c>
      <c r="P12" s="137">
        <f>IF(E12&gt;G12,1,0)+IF(H12&gt;J12,1,0)+IF(K12&gt;M12,1,0)</f>
        <v>1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80" t="s">
        <v>166</v>
      </c>
      <c r="D13" s="180" t="s">
        <v>147</v>
      </c>
      <c r="E13" s="103">
        <v>21</v>
      </c>
      <c r="F13" s="111" t="s">
        <v>6</v>
      </c>
      <c r="G13" s="105">
        <v>10</v>
      </c>
      <c r="H13" s="103">
        <v>11</v>
      </c>
      <c r="I13" s="111" t="s">
        <v>6</v>
      </c>
      <c r="J13" s="105">
        <v>21</v>
      </c>
      <c r="K13" s="103">
        <v>22</v>
      </c>
      <c r="L13" s="111" t="s">
        <v>6</v>
      </c>
      <c r="M13" s="105">
        <v>20</v>
      </c>
      <c r="N13" s="107">
        <f>E13+H13+K13</f>
        <v>54</v>
      </c>
      <c r="O13" s="108">
        <f>G13+J13+M13</f>
        <v>51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104</v>
      </c>
      <c r="D14" s="180" t="s">
        <v>148</v>
      </c>
      <c r="E14" s="103">
        <v>21</v>
      </c>
      <c r="F14" s="111" t="s">
        <v>6</v>
      </c>
      <c r="G14" s="105">
        <v>9</v>
      </c>
      <c r="H14" s="103">
        <v>21</v>
      </c>
      <c r="I14" s="111" t="s">
        <v>6</v>
      </c>
      <c r="J14" s="105">
        <v>6</v>
      </c>
      <c r="K14" s="103"/>
      <c r="L14" s="111" t="s">
        <v>6</v>
      </c>
      <c r="M14" s="105"/>
      <c r="N14" s="107">
        <f>E14+H14+K14</f>
        <v>42</v>
      </c>
      <c r="O14" s="108">
        <f>G14+J14+M14</f>
        <v>15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167</v>
      </c>
      <c r="D15" s="180" t="s">
        <v>149</v>
      </c>
      <c r="E15" s="103">
        <v>21</v>
      </c>
      <c r="F15" s="111" t="s">
        <v>6</v>
      </c>
      <c r="G15" s="105">
        <v>7</v>
      </c>
      <c r="H15" s="103">
        <v>21</v>
      </c>
      <c r="I15" s="111" t="s">
        <v>6</v>
      </c>
      <c r="J15" s="105">
        <v>13</v>
      </c>
      <c r="K15" s="103"/>
      <c r="L15" s="111" t="s">
        <v>6</v>
      </c>
      <c r="M15" s="105"/>
      <c r="N15" s="107">
        <f>E15+H15+K15</f>
        <v>42</v>
      </c>
      <c r="O15" s="108">
        <f>G15+J15+M15</f>
        <v>20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168</v>
      </c>
      <c r="D16" s="180" t="s">
        <v>150</v>
      </c>
      <c r="E16" s="103">
        <v>17</v>
      </c>
      <c r="F16" s="112" t="s">
        <v>6</v>
      </c>
      <c r="G16" s="105">
        <v>21</v>
      </c>
      <c r="H16" s="103">
        <v>21</v>
      </c>
      <c r="I16" s="112" t="s">
        <v>6</v>
      </c>
      <c r="J16" s="105">
        <v>14</v>
      </c>
      <c r="K16" s="103">
        <v>21</v>
      </c>
      <c r="L16" s="112" t="s">
        <v>6</v>
      </c>
      <c r="M16" s="113">
        <v>14</v>
      </c>
      <c r="N16" s="107">
        <f>E16+H16+K16</f>
        <v>59</v>
      </c>
      <c r="O16" s="108">
        <f>G16+J16+M16</f>
        <v>49</v>
      </c>
      <c r="P16" s="129">
        <f>IF(E16&gt;G16,1,0)+IF(H16&gt;J16,1,0)+IF(K16&gt;M16,1,0)</f>
        <v>2</v>
      </c>
      <c r="Q16" s="140">
        <f>IF(E16&lt;G16,1,0)+IF(H16&lt;J16,1,0)+IF(K16&lt;M16,1,0)</f>
        <v>1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246</v>
      </c>
      <c r="O17" s="118">
        <f t="shared" si="0"/>
        <v>193</v>
      </c>
      <c r="P17" s="119">
        <f t="shared" si="0"/>
        <v>9</v>
      </c>
      <c r="Q17" s="120">
        <f t="shared" si="0"/>
        <v>4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zoomScale="80" zoomScaleNormal="80" zoomScalePageLayoutView="0" workbookViewId="0" topLeftCell="A1">
      <selection activeCell="H85" sqref="H85"/>
    </sheetView>
  </sheetViews>
  <sheetFormatPr defaultColWidth="9.00390625" defaultRowHeight="12.75"/>
  <sheetData>
    <row r="1" spans="1:14" ht="23.25">
      <c r="A1" s="184" t="s">
        <v>12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20.25">
      <c r="A2" s="163"/>
      <c r="B2" s="163"/>
      <c r="C2" s="185" t="s">
        <v>10</v>
      </c>
      <c r="D2" s="186"/>
      <c r="E2" s="186"/>
      <c r="F2" s="187"/>
      <c r="G2" s="185" t="s">
        <v>17</v>
      </c>
      <c r="H2" s="186"/>
      <c r="I2" s="186"/>
      <c r="J2" s="187"/>
      <c r="K2" s="185" t="s">
        <v>11</v>
      </c>
      <c r="L2" s="186"/>
      <c r="M2" s="186"/>
      <c r="N2" s="187"/>
    </row>
    <row r="3" spans="3:10" ht="12.75">
      <c r="C3" s="188" t="s">
        <v>45</v>
      </c>
      <c r="D3" s="188"/>
      <c r="E3" s="188"/>
      <c r="F3" s="188"/>
      <c r="G3" s="188" t="s">
        <v>46</v>
      </c>
      <c r="H3" s="188"/>
      <c r="I3" s="188"/>
      <c r="J3" s="188"/>
    </row>
    <row r="9" spans="2:6" ht="13.5" thickBot="1">
      <c r="B9" s="40"/>
      <c r="C9" s="144" t="s">
        <v>13</v>
      </c>
      <c r="D9" s="231" t="s">
        <v>250</v>
      </c>
      <c r="E9" s="144"/>
      <c r="F9" s="144"/>
    </row>
    <row r="10" spans="5:6" ht="12.75">
      <c r="E10" s="40"/>
      <c r="F10" s="145"/>
    </row>
    <row r="11" spans="5:6" ht="12.75">
      <c r="E11" s="40"/>
      <c r="F11" s="146"/>
    </row>
    <row r="12" spans="5:9" ht="13.5" thickBot="1">
      <c r="E12" s="40"/>
      <c r="F12" s="146"/>
      <c r="G12" s="148"/>
      <c r="H12" s="231" t="s">
        <v>250</v>
      </c>
      <c r="I12" s="144"/>
    </row>
    <row r="13" spans="5:10" ht="12.75">
      <c r="E13" s="40"/>
      <c r="F13" s="146"/>
      <c r="G13" s="233" t="s">
        <v>274</v>
      </c>
      <c r="H13" s="232" t="s">
        <v>272</v>
      </c>
      <c r="I13" s="40"/>
      <c r="J13" s="145"/>
    </row>
    <row r="14" spans="5:10" ht="12.75">
      <c r="E14" s="40"/>
      <c r="F14" s="146"/>
      <c r="G14" s="233" t="s">
        <v>36</v>
      </c>
      <c r="H14" s="234" t="s">
        <v>273</v>
      </c>
      <c r="I14" s="40"/>
      <c r="J14" s="146"/>
    </row>
    <row r="15" spans="3:10" ht="13.5" thickBot="1">
      <c r="C15" s="144" t="s">
        <v>14</v>
      </c>
      <c r="D15" s="231" t="s">
        <v>253</v>
      </c>
      <c r="E15" s="144"/>
      <c r="F15" s="147"/>
      <c r="G15" s="233" t="s">
        <v>35</v>
      </c>
      <c r="H15" s="235" t="s">
        <v>275</v>
      </c>
      <c r="I15" s="40"/>
      <c r="J15" s="146"/>
    </row>
    <row r="16" spans="8:10" ht="12.75">
      <c r="H16" s="40"/>
      <c r="I16" s="40"/>
      <c r="J16" s="146"/>
    </row>
    <row r="17" spans="8:10" ht="12.75">
      <c r="H17" s="40"/>
      <c r="I17" s="40"/>
      <c r="J17" s="146"/>
    </row>
    <row r="18" spans="6:14" ht="13.5" thickBot="1">
      <c r="F18" s="166" t="s">
        <v>19</v>
      </c>
      <c r="G18" s="144"/>
      <c r="H18" s="172"/>
      <c r="I18" s="144"/>
      <c r="J18" s="165" t="s">
        <v>18</v>
      </c>
      <c r="K18" s="148"/>
      <c r="L18" s="172"/>
      <c r="M18" s="144"/>
      <c r="N18" s="144"/>
    </row>
    <row r="19" spans="8:12" ht="12.75">
      <c r="H19" s="173"/>
      <c r="I19" s="40"/>
      <c r="J19" s="146"/>
      <c r="L19" s="173"/>
    </row>
    <row r="20" spans="8:10" ht="12.75">
      <c r="H20" s="40"/>
      <c r="I20" s="40"/>
      <c r="J20" s="146"/>
    </row>
    <row r="21" spans="3:10" ht="13.5" thickBot="1">
      <c r="C21" s="144" t="s">
        <v>15</v>
      </c>
      <c r="D21" s="231" t="s">
        <v>251</v>
      </c>
      <c r="E21" s="144"/>
      <c r="F21" s="144"/>
      <c r="H21" s="40"/>
      <c r="I21" s="40"/>
      <c r="J21" s="146"/>
    </row>
    <row r="22" spans="5:10" ht="12.75">
      <c r="E22" s="40"/>
      <c r="F22" s="145"/>
      <c r="H22" s="40"/>
      <c r="I22" s="40"/>
      <c r="J22" s="146"/>
    </row>
    <row r="23" spans="5:10" ht="12.75">
      <c r="E23" s="40"/>
      <c r="F23" s="146"/>
      <c r="H23" s="40"/>
      <c r="I23" s="40"/>
      <c r="J23" s="146"/>
    </row>
    <row r="24" spans="5:10" ht="13.5" thickBot="1">
      <c r="E24" s="40"/>
      <c r="F24" s="146"/>
      <c r="G24" s="148"/>
      <c r="H24" s="231" t="s">
        <v>252</v>
      </c>
      <c r="I24" s="144"/>
      <c r="J24" s="147"/>
    </row>
    <row r="25" spans="5:8" ht="12.75">
      <c r="E25" s="40"/>
      <c r="F25" s="146"/>
      <c r="G25" s="233" t="s">
        <v>274</v>
      </c>
      <c r="H25" s="232" t="s">
        <v>276</v>
      </c>
    </row>
    <row r="26" spans="5:8" ht="12.75">
      <c r="E26" s="40"/>
      <c r="F26" s="146"/>
      <c r="G26" s="233" t="s">
        <v>36</v>
      </c>
      <c r="H26" s="234" t="s">
        <v>277</v>
      </c>
    </row>
    <row r="27" spans="3:8" ht="13.5" thickBot="1">
      <c r="C27" s="144" t="s">
        <v>16</v>
      </c>
      <c r="D27" s="231" t="s">
        <v>252</v>
      </c>
      <c r="E27" s="144"/>
      <c r="F27" s="147"/>
      <c r="G27" s="233" t="s">
        <v>35</v>
      </c>
      <c r="H27" s="235" t="s">
        <v>278</v>
      </c>
    </row>
    <row r="29" spans="1:7" ht="12.75">
      <c r="A29" s="40"/>
      <c r="B29" s="40"/>
      <c r="C29" s="40"/>
      <c r="D29" s="40"/>
      <c r="E29" s="40"/>
      <c r="F29" s="40"/>
      <c r="G29" s="40"/>
    </row>
    <row r="30" spans="1:7" ht="12.75">
      <c r="A30" s="40"/>
      <c r="B30" s="40"/>
      <c r="C30" s="40"/>
      <c r="D30" s="40"/>
      <c r="E30" s="40"/>
      <c r="F30" s="40"/>
      <c r="G30" s="40"/>
    </row>
    <row r="31" spans="1:7" ht="12.75">
      <c r="A31" s="40"/>
      <c r="B31" s="40"/>
      <c r="C31" s="40"/>
      <c r="D31" s="40"/>
      <c r="E31" s="40"/>
      <c r="F31" s="40"/>
      <c r="G31" s="40"/>
    </row>
    <row r="32" spans="1:7" ht="12.75">
      <c r="A32" s="40"/>
      <c r="B32" s="40"/>
      <c r="C32" s="40"/>
      <c r="D32" s="40"/>
      <c r="E32" s="40"/>
      <c r="F32" s="40"/>
      <c r="G32" s="40"/>
    </row>
    <row r="33" spans="1:7" ht="12.75">
      <c r="A33" s="40"/>
      <c r="B33" s="40"/>
      <c r="C33" s="40"/>
      <c r="D33" s="40"/>
      <c r="E33" s="40"/>
      <c r="F33" s="40"/>
      <c r="G33" s="40"/>
    </row>
    <row r="34" spans="1:7" ht="12.75">
      <c r="A34" s="40"/>
      <c r="B34" s="40"/>
      <c r="C34" s="40"/>
      <c r="D34" s="40"/>
      <c r="E34" s="40"/>
      <c r="F34" s="40"/>
      <c r="G34" s="40"/>
    </row>
    <row r="35" spans="1:7" ht="12.75">
      <c r="A35" s="40"/>
      <c r="B35" s="40"/>
      <c r="C35" s="40"/>
      <c r="D35" s="40"/>
      <c r="E35" s="40"/>
      <c r="F35" s="40"/>
      <c r="G35" s="40"/>
    </row>
    <row r="36" spans="1:7" ht="12.75">
      <c r="A36" s="40"/>
      <c r="B36" s="40"/>
      <c r="C36" s="40"/>
      <c r="D36" s="40"/>
      <c r="E36" s="40"/>
      <c r="F36" s="40"/>
      <c r="G36" s="40"/>
    </row>
    <row r="38" spans="1:14" ht="23.25">
      <c r="A38" s="184" t="s">
        <v>43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</row>
    <row r="39" spans="1:14" ht="20.25">
      <c r="A39" s="163"/>
      <c r="B39" s="163"/>
      <c r="C39" s="185" t="s">
        <v>10</v>
      </c>
      <c r="D39" s="186"/>
      <c r="E39" s="186"/>
      <c r="F39" s="187"/>
      <c r="G39" s="185" t="s">
        <v>17</v>
      </c>
      <c r="H39" s="186"/>
      <c r="I39" s="186"/>
      <c r="J39" s="187"/>
      <c r="K39" s="185" t="s">
        <v>11</v>
      </c>
      <c r="L39" s="186"/>
      <c r="M39" s="186"/>
      <c r="N39" s="187"/>
    </row>
    <row r="40" spans="3:10" ht="12.75">
      <c r="C40" s="188" t="s">
        <v>45</v>
      </c>
      <c r="D40" s="188"/>
      <c r="E40" s="188"/>
      <c r="F40" s="188"/>
      <c r="G40" s="188" t="s">
        <v>46</v>
      </c>
      <c r="H40" s="188"/>
      <c r="I40" s="188"/>
      <c r="J40" s="188"/>
    </row>
    <row r="46" spans="2:6" ht="13.5" thickBot="1">
      <c r="B46" s="40"/>
      <c r="C46" s="144" t="s">
        <v>20</v>
      </c>
      <c r="D46" s="231" t="s">
        <v>254</v>
      </c>
      <c r="E46" s="144"/>
      <c r="F46" s="144"/>
    </row>
    <row r="47" spans="5:6" ht="12.75">
      <c r="E47" s="40"/>
      <c r="F47" s="145"/>
    </row>
    <row r="48" spans="5:6" ht="12.75">
      <c r="E48" s="40"/>
      <c r="F48" s="146"/>
    </row>
    <row r="49" spans="5:9" ht="13.5" thickBot="1">
      <c r="E49" s="40"/>
      <c r="F49" s="146"/>
      <c r="G49" s="148"/>
      <c r="H49" s="231" t="s">
        <v>254</v>
      </c>
      <c r="I49" s="144"/>
    </row>
    <row r="50" spans="5:10" ht="12.75">
      <c r="E50" s="40"/>
      <c r="F50" s="146"/>
      <c r="G50" s="233" t="s">
        <v>274</v>
      </c>
      <c r="H50" s="232" t="s">
        <v>279</v>
      </c>
      <c r="I50" s="40"/>
      <c r="J50" s="145"/>
    </row>
    <row r="51" spans="5:10" ht="12.75">
      <c r="E51" s="40"/>
      <c r="F51" s="146"/>
      <c r="G51" s="233" t="s">
        <v>36</v>
      </c>
      <c r="H51" s="234" t="s">
        <v>280</v>
      </c>
      <c r="I51" s="40"/>
      <c r="J51" s="146"/>
    </row>
    <row r="52" spans="3:10" ht="13.5" thickBot="1">
      <c r="C52" s="144" t="s">
        <v>21</v>
      </c>
      <c r="D52" s="231" t="s">
        <v>257</v>
      </c>
      <c r="E52" s="144"/>
      <c r="F52" s="147"/>
      <c r="G52" s="233" t="s">
        <v>35</v>
      </c>
      <c r="H52" s="235" t="s">
        <v>281</v>
      </c>
      <c r="I52" s="40"/>
      <c r="J52" s="146"/>
    </row>
    <row r="53" spans="8:10" ht="12.75">
      <c r="H53" s="40"/>
      <c r="I53" s="40"/>
      <c r="J53" s="146"/>
    </row>
    <row r="54" spans="8:10" ht="12.75">
      <c r="H54" s="40"/>
      <c r="I54" s="40"/>
      <c r="J54" s="146"/>
    </row>
    <row r="55" spans="6:14" ht="13.5" thickBot="1">
      <c r="F55" s="166" t="s">
        <v>25</v>
      </c>
      <c r="G55" s="144"/>
      <c r="H55" s="172"/>
      <c r="I55" s="144"/>
      <c r="J55" s="165" t="s">
        <v>24</v>
      </c>
      <c r="K55" s="148"/>
      <c r="L55" s="172"/>
      <c r="M55" s="144"/>
      <c r="N55" s="144"/>
    </row>
    <row r="56" spans="8:12" ht="12.75">
      <c r="H56" s="173"/>
      <c r="I56" s="40"/>
      <c r="J56" s="146"/>
      <c r="L56" s="173"/>
    </row>
    <row r="57" spans="8:10" ht="12.75">
      <c r="H57" s="40"/>
      <c r="I57" s="40"/>
      <c r="J57" s="146"/>
    </row>
    <row r="58" spans="3:10" ht="13.5" thickBot="1">
      <c r="C58" s="144" t="s">
        <v>22</v>
      </c>
      <c r="D58" s="231" t="s">
        <v>256</v>
      </c>
      <c r="E58" s="144"/>
      <c r="F58" s="144"/>
      <c r="H58" s="40"/>
      <c r="I58" s="40"/>
      <c r="J58" s="146"/>
    </row>
    <row r="59" spans="5:10" ht="12.75">
      <c r="E59" s="40"/>
      <c r="F59" s="145"/>
      <c r="H59" s="40"/>
      <c r="I59" s="40"/>
      <c r="J59" s="146"/>
    </row>
    <row r="60" spans="5:10" ht="12.75">
      <c r="E60" s="40"/>
      <c r="F60" s="146"/>
      <c r="H60" s="40"/>
      <c r="I60" s="40"/>
      <c r="J60" s="146"/>
    </row>
    <row r="61" spans="5:10" ht="13.5" thickBot="1">
      <c r="E61" s="40"/>
      <c r="F61" s="146"/>
      <c r="G61" s="148"/>
      <c r="H61" s="231" t="s">
        <v>256</v>
      </c>
      <c r="I61" s="144"/>
      <c r="J61" s="147"/>
    </row>
    <row r="62" spans="5:8" ht="12.75">
      <c r="E62" s="40"/>
      <c r="F62" s="146"/>
      <c r="G62" s="233" t="s">
        <v>274</v>
      </c>
      <c r="H62" s="232" t="s">
        <v>276</v>
      </c>
    </row>
    <row r="63" spans="5:8" ht="12.75">
      <c r="E63" s="40"/>
      <c r="F63" s="146"/>
      <c r="G63" s="233" t="s">
        <v>36</v>
      </c>
      <c r="H63" s="234" t="s">
        <v>282</v>
      </c>
    </row>
    <row r="64" spans="3:8" ht="13.5" thickBot="1">
      <c r="C64" s="144" t="s">
        <v>23</v>
      </c>
      <c r="D64" s="231" t="s">
        <v>255</v>
      </c>
      <c r="E64" s="144"/>
      <c r="F64" s="147"/>
      <c r="G64" s="233" t="s">
        <v>35</v>
      </c>
      <c r="H64" s="235" t="s">
        <v>283</v>
      </c>
    </row>
    <row r="75" spans="1:14" ht="23.25">
      <c r="A75" s="184" t="s">
        <v>44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</row>
    <row r="76" spans="1:14" ht="18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</row>
    <row r="78" spans="3:11" ht="13.5" thickBot="1">
      <c r="C78" s="144" t="s">
        <v>26</v>
      </c>
      <c r="D78" s="231" t="s">
        <v>249</v>
      </c>
      <c r="E78" s="144"/>
      <c r="F78" s="144"/>
      <c r="H78" s="40"/>
      <c r="I78" s="40"/>
      <c r="J78" s="40"/>
      <c r="K78" s="40"/>
    </row>
    <row r="79" spans="5:11" ht="12.75">
      <c r="E79" s="40"/>
      <c r="F79" s="145"/>
      <c r="H79" s="40"/>
      <c r="I79" s="40"/>
      <c r="J79" s="40"/>
      <c r="K79" s="40"/>
    </row>
    <row r="80" spans="5:11" ht="12.75">
      <c r="E80" s="40"/>
      <c r="F80" s="146"/>
      <c r="H80" s="40"/>
      <c r="I80" s="40"/>
      <c r="J80" s="40"/>
      <c r="K80" s="40"/>
    </row>
    <row r="81" spans="1:11" ht="13.5" thickBot="1">
      <c r="A81" t="s">
        <v>45</v>
      </c>
      <c r="E81" s="40"/>
      <c r="F81" s="146"/>
      <c r="G81" s="148"/>
      <c r="H81" s="231" t="s">
        <v>169</v>
      </c>
      <c r="I81" s="144"/>
      <c r="J81" s="144"/>
      <c r="K81" s="40"/>
    </row>
    <row r="82" spans="5:10" ht="12.75">
      <c r="E82" s="40"/>
      <c r="F82" s="146"/>
      <c r="G82" s="233" t="s">
        <v>274</v>
      </c>
      <c r="H82" s="232" t="s">
        <v>276</v>
      </c>
      <c r="I82" s="173"/>
      <c r="J82" s="173"/>
    </row>
    <row r="83" spans="5:8" ht="12.75">
      <c r="E83" s="40"/>
      <c r="F83" s="146"/>
      <c r="G83" s="233" t="s">
        <v>36</v>
      </c>
      <c r="H83" s="234" t="s">
        <v>284</v>
      </c>
    </row>
    <row r="84" spans="3:8" ht="13.5" thickBot="1">
      <c r="C84" s="144" t="s">
        <v>27</v>
      </c>
      <c r="D84" s="231" t="s">
        <v>169</v>
      </c>
      <c r="E84" s="144"/>
      <c r="F84" s="147"/>
      <c r="G84" s="233" t="s">
        <v>35</v>
      </c>
      <c r="H84" s="235" t="s">
        <v>285</v>
      </c>
    </row>
    <row r="89" spans="3:10" ht="13.5" thickBot="1">
      <c r="C89" s="144" t="s">
        <v>26</v>
      </c>
      <c r="D89" s="231" t="s">
        <v>249</v>
      </c>
      <c r="E89" s="144"/>
      <c r="F89" s="144"/>
      <c r="H89" s="40"/>
      <c r="I89" s="40"/>
      <c r="J89" s="40"/>
    </row>
    <row r="90" spans="5:10" ht="12.75">
      <c r="E90" s="40"/>
      <c r="F90" s="145"/>
      <c r="H90" s="40"/>
      <c r="I90" s="40"/>
      <c r="J90" s="40"/>
    </row>
    <row r="91" spans="5:10" ht="12.75">
      <c r="E91" s="40"/>
      <c r="F91" s="146"/>
      <c r="H91" s="40"/>
      <c r="I91" s="40"/>
      <c r="J91" s="40"/>
    </row>
    <row r="92" spans="1:10" ht="13.5" thickBot="1">
      <c r="A92" t="s">
        <v>46</v>
      </c>
      <c r="E92" s="40"/>
      <c r="F92" s="146"/>
      <c r="G92" s="148"/>
      <c r="H92" s="172"/>
      <c r="I92" s="144"/>
      <c r="J92" s="144"/>
    </row>
    <row r="93" spans="5:10" ht="12.75">
      <c r="E93" s="40"/>
      <c r="F93" s="146"/>
      <c r="H93" s="174"/>
      <c r="I93" s="173"/>
      <c r="J93" s="173"/>
    </row>
    <row r="94" spans="5:6" ht="12.75">
      <c r="E94" s="40"/>
      <c r="F94" s="146"/>
    </row>
    <row r="95" spans="3:6" ht="13.5" thickBot="1">
      <c r="C95" s="144" t="s">
        <v>27</v>
      </c>
      <c r="D95" s="231" t="s">
        <v>169</v>
      </c>
      <c r="E95" s="144"/>
      <c r="F95" s="147"/>
    </row>
  </sheetData>
  <sheetProtection/>
  <mergeCells count="13">
    <mergeCell ref="C39:F39"/>
    <mergeCell ref="G39:J39"/>
    <mergeCell ref="K39:N39"/>
    <mergeCell ref="A75:N75"/>
    <mergeCell ref="A1:N1"/>
    <mergeCell ref="C2:F2"/>
    <mergeCell ref="G2:J2"/>
    <mergeCell ref="K2:N2"/>
    <mergeCell ref="A38:N38"/>
    <mergeCell ref="C40:F40"/>
    <mergeCell ref="G40:J40"/>
    <mergeCell ref="C3:F3"/>
    <mergeCell ref="G3:J3"/>
  </mergeCells>
  <printOptions/>
  <pageMargins left="1.4960629921259843" right="0.7086614173228347" top="0.7874015748031497" bottom="0.7874015748031497" header="0.31496062992125984" footer="0.31496062992125984"/>
  <pageSetup fitToHeight="1" fitToWidth="1" horizontalDpi="300" verticalDpi="300" orientation="portrait" paperSize="9" scale="5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B18" sqref="B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89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94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178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109</v>
      </c>
      <c r="D12" s="179" t="s">
        <v>128</v>
      </c>
      <c r="E12" s="103">
        <v>21</v>
      </c>
      <c r="F12" s="104" t="s">
        <v>6</v>
      </c>
      <c r="G12" s="105">
        <v>11</v>
      </c>
      <c r="H12" s="103">
        <v>21</v>
      </c>
      <c r="I12" s="104" t="s">
        <v>6</v>
      </c>
      <c r="J12" s="105">
        <v>13</v>
      </c>
      <c r="K12" s="103"/>
      <c r="L12" s="104" t="s">
        <v>6</v>
      </c>
      <c r="M12" s="106"/>
      <c r="N12" s="107">
        <f>E12+H12+K12</f>
        <v>42</v>
      </c>
      <c r="O12" s="108">
        <f>G12+J12+M12</f>
        <v>24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174</v>
      </c>
      <c r="D13" s="180" t="s">
        <v>140</v>
      </c>
      <c r="E13" s="103">
        <v>21</v>
      </c>
      <c r="F13" s="111" t="s">
        <v>6</v>
      </c>
      <c r="G13" s="105">
        <v>14</v>
      </c>
      <c r="H13" s="103">
        <v>21</v>
      </c>
      <c r="I13" s="111" t="s">
        <v>6</v>
      </c>
      <c r="J13" s="105">
        <v>14</v>
      </c>
      <c r="K13" s="103"/>
      <c r="L13" s="111" t="s">
        <v>6</v>
      </c>
      <c r="M13" s="105"/>
      <c r="N13" s="107">
        <f>E13+H13+K13</f>
        <v>42</v>
      </c>
      <c r="O13" s="108">
        <f>G13+J13+M13</f>
        <v>28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175</v>
      </c>
      <c r="D14" s="180" t="s">
        <v>130</v>
      </c>
      <c r="E14" s="103">
        <v>21</v>
      </c>
      <c r="F14" s="111" t="s">
        <v>6</v>
      </c>
      <c r="G14" s="105">
        <v>14</v>
      </c>
      <c r="H14" s="103">
        <v>21</v>
      </c>
      <c r="I14" s="111" t="s">
        <v>6</v>
      </c>
      <c r="J14" s="105">
        <v>14</v>
      </c>
      <c r="K14" s="103"/>
      <c r="L14" s="111" t="s">
        <v>6</v>
      </c>
      <c r="M14" s="105"/>
      <c r="N14" s="107">
        <f>E14+H14+K14</f>
        <v>42</v>
      </c>
      <c r="O14" s="108">
        <f>G14+J14+M14</f>
        <v>28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176</v>
      </c>
      <c r="D15" s="180" t="s">
        <v>141</v>
      </c>
      <c r="E15" s="103">
        <v>21</v>
      </c>
      <c r="F15" s="111" t="s">
        <v>6</v>
      </c>
      <c r="G15" s="105">
        <v>8</v>
      </c>
      <c r="H15" s="103">
        <v>21</v>
      </c>
      <c r="I15" s="111" t="s">
        <v>6</v>
      </c>
      <c r="J15" s="105">
        <v>14</v>
      </c>
      <c r="K15" s="103"/>
      <c r="L15" s="111" t="s">
        <v>6</v>
      </c>
      <c r="M15" s="105"/>
      <c r="N15" s="107">
        <f>E15+H15+K15</f>
        <v>42</v>
      </c>
      <c r="O15" s="108">
        <f>G15+J15+M15</f>
        <v>22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177</v>
      </c>
      <c r="D16" s="180" t="s">
        <v>142</v>
      </c>
      <c r="E16" s="103">
        <v>21</v>
      </c>
      <c r="F16" s="112" t="s">
        <v>6</v>
      </c>
      <c r="G16" s="105">
        <v>10</v>
      </c>
      <c r="H16" s="103">
        <v>21</v>
      </c>
      <c r="I16" s="112" t="s">
        <v>6</v>
      </c>
      <c r="J16" s="105">
        <v>16</v>
      </c>
      <c r="K16" s="103"/>
      <c r="L16" s="112" t="s">
        <v>6</v>
      </c>
      <c r="M16" s="113"/>
      <c r="N16" s="107">
        <f>E16+H16+K16</f>
        <v>42</v>
      </c>
      <c r="O16" s="108">
        <f>G16+J16+M16</f>
        <v>26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89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210</v>
      </c>
      <c r="O17" s="118">
        <f t="shared" si="0"/>
        <v>128</v>
      </c>
      <c r="P17" s="119">
        <f t="shared" si="0"/>
        <v>10</v>
      </c>
      <c r="Q17" s="120">
        <f t="shared" si="0"/>
        <v>0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10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90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138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178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158</v>
      </c>
      <c r="D12" s="179" t="s">
        <v>151</v>
      </c>
      <c r="E12" s="103">
        <v>21</v>
      </c>
      <c r="F12" s="104" t="s">
        <v>6</v>
      </c>
      <c r="G12" s="105">
        <v>15</v>
      </c>
      <c r="H12" s="103">
        <v>21</v>
      </c>
      <c r="I12" s="104" t="s">
        <v>6</v>
      </c>
      <c r="J12" s="105">
        <v>2</v>
      </c>
      <c r="K12" s="103"/>
      <c r="L12" s="104" t="s">
        <v>6</v>
      </c>
      <c r="M12" s="106"/>
      <c r="N12" s="107">
        <f>E12+H12+K12</f>
        <v>42</v>
      </c>
      <c r="O12" s="108">
        <f>G12+J12+M12</f>
        <v>17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134</v>
      </c>
      <c r="D13" s="180" t="s">
        <v>152</v>
      </c>
      <c r="E13" s="103">
        <v>14</v>
      </c>
      <c r="F13" s="111" t="s">
        <v>6</v>
      </c>
      <c r="G13" s="105">
        <v>21</v>
      </c>
      <c r="H13" s="103">
        <v>15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29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159</v>
      </c>
      <c r="D14" s="180" t="s">
        <v>153</v>
      </c>
      <c r="E14" s="103">
        <v>21</v>
      </c>
      <c r="F14" s="111" t="s">
        <v>6</v>
      </c>
      <c r="G14" s="105">
        <v>11</v>
      </c>
      <c r="H14" s="103">
        <v>21</v>
      </c>
      <c r="I14" s="111" t="s">
        <v>6</v>
      </c>
      <c r="J14" s="105">
        <v>7</v>
      </c>
      <c r="K14" s="103"/>
      <c r="L14" s="111" t="s">
        <v>6</v>
      </c>
      <c r="M14" s="105"/>
      <c r="N14" s="107">
        <f>E14+H14+K14</f>
        <v>42</v>
      </c>
      <c r="O14" s="108">
        <f>G14+J14+M14</f>
        <v>18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160</v>
      </c>
      <c r="D15" s="180" t="s">
        <v>154</v>
      </c>
      <c r="E15" s="103">
        <v>21</v>
      </c>
      <c r="F15" s="111" t="s">
        <v>6</v>
      </c>
      <c r="G15" s="105">
        <v>18</v>
      </c>
      <c r="H15" s="103">
        <v>21</v>
      </c>
      <c r="I15" s="111" t="s">
        <v>6</v>
      </c>
      <c r="J15" s="105">
        <v>19</v>
      </c>
      <c r="K15" s="103"/>
      <c r="L15" s="111" t="s">
        <v>6</v>
      </c>
      <c r="M15" s="105"/>
      <c r="N15" s="107">
        <f>E15+H15+K15</f>
        <v>42</v>
      </c>
      <c r="O15" s="108">
        <f>G15+J15+M15</f>
        <v>37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161</v>
      </c>
      <c r="D16" s="180" t="s">
        <v>155</v>
      </c>
      <c r="E16" s="103">
        <v>21</v>
      </c>
      <c r="F16" s="112" t="s">
        <v>6</v>
      </c>
      <c r="G16" s="105">
        <v>8</v>
      </c>
      <c r="H16" s="103">
        <v>21</v>
      </c>
      <c r="I16" s="112" t="s">
        <v>6</v>
      </c>
      <c r="J16" s="105">
        <v>18</v>
      </c>
      <c r="K16" s="103"/>
      <c r="L16" s="112" t="s">
        <v>6</v>
      </c>
      <c r="M16" s="113"/>
      <c r="N16" s="107">
        <f>E16+H16+K16</f>
        <v>42</v>
      </c>
      <c r="O16" s="108">
        <f>G16+J16+M16</f>
        <v>26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197</v>
      </c>
      <c r="O17" s="118">
        <f t="shared" si="0"/>
        <v>140</v>
      </c>
      <c r="P17" s="119">
        <f t="shared" si="0"/>
        <v>8</v>
      </c>
      <c r="Q17" s="120">
        <f t="shared" si="0"/>
        <v>2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14">
      <selection activeCell="G17" sqref="G17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107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108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119</v>
      </c>
      <c r="D12" s="179" t="s">
        <v>123</v>
      </c>
      <c r="E12" s="103">
        <v>21</v>
      </c>
      <c r="F12" s="104" t="s">
        <v>6</v>
      </c>
      <c r="G12" s="105">
        <v>16</v>
      </c>
      <c r="H12" s="103">
        <v>21</v>
      </c>
      <c r="I12" s="104" t="s">
        <v>6</v>
      </c>
      <c r="J12" s="105">
        <v>19</v>
      </c>
      <c r="K12" s="103"/>
      <c r="L12" s="104" t="s">
        <v>6</v>
      </c>
      <c r="M12" s="106"/>
      <c r="N12" s="107">
        <f>E12+H12+K12</f>
        <v>42</v>
      </c>
      <c r="O12" s="108">
        <f>G12+J12+M12</f>
        <v>35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120</v>
      </c>
      <c r="D13" s="180" t="s">
        <v>124</v>
      </c>
      <c r="E13" s="103">
        <v>21</v>
      </c>
      <c r="F13" s="111" t="s">
        <v>6</v>
      </c>
      <c r="G13" s="105">
        <v>13</v>
      </c>
      <c r="H13" s="103">
        <v>19</v>
      </c>
      <c r="I13" s="111" t="s">
        <v>6</v>
      </c>
      <c r="J13" s="105">
        <v>21</v>
      </c>
      <c r="K13" s="103">
        <v>21</v>
      </c>
      <c r="L13" s="111" t="s">
        <v>6</v>
      </c>
      <c r="M13" s="105">
        <v>10</v>
      </c>
      <c r="N13" s="107">
        <f>E13+H13+K13</f>
        <v>61</v>
      </c>
      <c r="O13" s="108">
        <f>G13+J13+M13</f>
        <v>44</v>
      </c>
      <c r="P13" s="139">
        <f>IF(E13&gt;G13,1,0)+IF(H13&gt;J13,1,0)+IF(K13&gt;M13,1,0)</f>
        <v>2</v>
      </c>
      <c r="Q13" s="132">
        <f>IF(E13&lt;G13,1,0)+IF(H13&lt;J13,1,0)+IF(K13&lt;M13,1,0)</f>
        <v>1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121</v>
      </c>
      <c r="D14" s="180" t="s">
        <v>125</v>
      </c>
      <c r="E14" s="103">
        <v>21</v>
      </c>
      <c r="F14" s="111" t="s">
        <v>6</v>
      </c>
      <c r="G14" s="105">
        <v>9</v>
      </c>
      <c r="H14" s="103">
        <v>21</v>
      </c>
      <c r="I14" s="111" t="s">
        <v>6</v>
      </c>
      <c r="J14" s="105">
        <v>5</v>
      </c>
      <c r="K14" s="103"/>
      <c r="L14" s="111" t="s">
        <v>6</v>
      </c>
      <c r="M14" s="105"/>
      <c r="N14" s="107">
        <f>E14+H14+K14</f>
        <v>42</v>
      </c>
      <c r="O14" s="108">
        <f>G14+J14+M14</f>
        <v>14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156</v>
      </c>
      <c r="D15" s="180" t="s">
        <v>126</v>
      </c>
      <c r="E15" s="103">
        <v>21</v>
      </c>
      <c r="F15" s="111" t="s">
        <v>6</v>
      </c>
      <c r="G15" s="105">
        <v>11</v>
      </c>
      <c r="H15" s="103">
        <v>21</v>
      </c>
      <c r="I15" s="111" t="s">
        <v>6</v>
      </c>
      <c r="J15" s="105">
        <v>15</v>
      </c>
      <c r="K15" s="103"/>
      <c r="L15" s="111" t="s">
        <v>6</v>
      </c>
      <c r="M15" s="105"/>
      <c r="N15" s="107">
        <f>E15+H15+K15</f>
        <v>42</v>
      </c>
      <c r="O15" s="108">
        <f>G15+J15+M15</f>
        <v>26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122</v>
      </c>
      <c r="D16" s="180" t="s">
        <v>127</v>
      </c>
      <c r="E16" s="103">
        <v>21</v>
      </c>
      <c r="F16" s="112" t="s">
        <v>6</v>
      </c>
      <c r="G16" s="105">
        <v>10</v>
      </c>
      <c r="H16" s="103">
        <v>21</v>
      </c>
      <c r="I16" s="112" t="s">
        <v>6</v>
      </c>
      <c r="J16" s="105">
        <v>7</v>
      </c>
      <c r="K16" s="103"/>
      <c r="L16" s="112" t="s">
        <v>6</v>
      </c>
      <c r="M16" s="113"/>
      <c r="N16" s="107">
        <f>E16+H16+K16</f>
        <v>42</v>
      </c>
      <c r="O16" s="108">
        <f>G16+J16+M16</f>
        <v>17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107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229</v>
      </c>
      <c r="O17" s="118">
        <f t="shared" si="0"/>
        <v>136</v>
      </c>
      <c r="P17" s="119">
        <f t="shared" si="0"/>
        <v>10</v>
      </c>
      <c r="Q17" s="120">
        <f t="shared" si="0"/>
        <v>1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C18" sqref="C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96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0" t="s">
        <v>102</v>
      </c>
      <c r="D12" s="179" t="s">
        <v>97</v>
      </c>
      <c r="E12" s="103">
        <v>21</v>
      </c>
      <c r="F12" s="104" t="s">
        <v>6</v>
      </c>
      <c r="G12" s="105">
        <v>18</v>
      </c>
      <c r="H12" s="103">
        <v>21</v>
      </c>
      <c r="I12" s="104" t="s">
        <v>6</v>
      </c>
      <c r="J12" s="105">
        <v>13</v>
      </c>
      <c r="K12" s="103"/>
      <c r="L12" s="104" t="s">
        <v>6</v>
      </c>
      <c r="M12" s="106"/>
      <c r="N12" s="107">
        <f>E12+H12+K12</f>
        <v>42</v>
      </c>
      <c r="O12" s="108">
        <f>G12+J12+M12</f>
        <v>31</v>
      </c>
      <c r="P12" s="137">
        <f>IF(E12&gt;G12,1,0)+IF(H12&gt;J12,1,0)+IF(K12&gt;M12,1,0)</f>
        <v>2</v>
      </c>
      <c r="Q12" s="138">
        <f>IF(E12&lt;G12,1,0)+IF(H12&lt;J12,1,0)+IF(K12&lt;M12,1,0)</f>
        <v>0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103</v>
      </c>
      <c r="D13" s="180" t="s">
        <v>98</v>
      </c>
      <c r="E13" s="103">
        <v>15</v>
      </c>
      <c r="F13" s="111" t="s">
        <v>6</v>
      </c>
      <c r="G13" s="105">
        <v>21</v>
      </c>
      <c r="H13" s="103">
        <v>15</v>
      </c>
      <c r="I13" s="111" t="s">
        <v>6</v>
      </c>
      <c r="J13" s="105">
        <v>21</v>
      </c>
      <c r="K13" s="103"/>
      <c r="L13" s="111" t="s">
        <v>6</v>
      </c>
      <c r="M13" s="105"/>
      <c r="N13" s="107">
        <f>E13+H13+K13</f>
        <v>30</v>
      </c>
      <c r="O13" s="108">
        <f>G13+J13+M13</f>
        <v>42</v>
      </c>
      <c r="P13" s="139">
        <f>IF(E13&gt;G13,1,0)+IF(H13&gt;J13,1,0)+IF(K13&gt;M13,1,0)</f>
        <v>0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104</v>
      </c>
      <c r="D14" s="180" t="s">
        <v>99</v>
      </c>
      <c r="E14" s="103">
        <v>21</v>
      </c>
      <c r="F14" s="111" t="s">
        <v>6</v>
      </c>
      <c r="G14" s="105">
        <v>18</v>
      </c>
      <c r="H14" s="103">
        <v>21</v>
      </c>
      <c r="I14" s="111" t="s">
        <v>6</v>
      </c>
      <c r="J14" s="105">
        <v>12</v>
      </c>
      <c r="K14" s="103"/>
      <c r="L14" s="111" t="s">
        <v>6</v>
      </c>
      <c r="M14" s="105"/>
      <c r="N14" s="107">
        <f>E14+H14+K14</f>
        <v>42</v>
      </c>
      <c r="O14" s="108">
        <f>G14+J14+M14</f>
        <v>30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105</v>
      </c>
      <c r="D15" s="180" t="s">
        <v>100</v>
      </c>
      <c r="E15" s="103">
        <v>21</v>
      </c>
      <c r="F15" s="111" t="s">
        <v>6</v>
      </c>
      <c r="G15" s="105">
        <v>13</v>
      </c>
      <c r="H15" s="103">
        <v>21</v>
      </c>
      <c r="I15" s="111" t="s">
        <v>6</v>
      </c>
      <c r="J15" s="105">
        <v>19</v>
      </c>
      <c r="K15" s="103"/>
      <c r="L15" s="111" t="s">
        <v>6</v>
      </c>
      <c r="M15" s="105"/>
      <c r="N15" s="107">
        <f>E15+H15+K15</f>
        <v>42</v>
      </c>
      <c r="O15" s="108">
        <f>G15+J15+M15</f>
        <v>32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106</v>
      </c>
      <c r="D16" s="180" t="s">
        <v>101</v>
      </c>
      <c r="E16" s="103">
        <v>21</v>
      </c>
      <c r="F16" s="112" t="s">
        <v>6</v>
      </c>
      <c r="G16" s="105">
        <v>5</v>
      </c>
      <c r="H16" s="103">
        <v>21</v>
      </c>
      <c r="I16" s="112" t="s">
        <v>6</v>
      </c>
      <c r="J16" s="105">
        <v>16</v>
      </c>
      <c r="K16" s="103"/>
      <c r="L16" s="112" t="s">
        <v>6</v>
      </c>
      <c r="M16" s="113"/>
      <c r="N16" s="107">
        <f>E16+H16+K16</f>
        <v>42</v>
      </c>
      <c r="O16" s="108">
        <f>G16+J16+M16</f>
        <v>21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95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198</v>
      </c>
      <c r="O17" s="118">
        <f t="shared" si="0"/>
        <v>156</v>
      </c>
      <c r="P17" s="119">
        <f t="shared" si="0"/>
        <v>8</v>
      </c>
      <c r="Q17" s="120">
        <f t="shared" si="0"/>
        <v>2</v>
      </c>
      <c r="R17" s="119">
        <f t="shared" si="0"/>
        <v>4</v>
      </c>
      <c r="S17" s="118">
        <f t="shared" si="0"/>
        <v>1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10" zoomScaleNormal="110" zoomScalePageLayoutView="0" workbookViewId="0" topLeftCell="A6">
      <selection activeCell="B18" sqref="B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89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93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1" t="s">
        <v>109</v>
      </c>
      <c r="D12" s="179" t="s">
        <v>114</v>
      </c>
      <c r="E12" s="103">
        <v>21</v>
      </c>
      <c r="F12" s="104" t="s">
        <v>6</v>
      </c>
      <c r="G12" s="105">
        <v>15</v>
      </c>
      <c r="H12" s="103">
        <v>9</v>
      </c>
      <c r="I12" s="104" t="s">
        <v>6</v>
      </c>
      <c r="J12" s="105">
        <v>21</v>
      </c>
      <c r="K12" s="103">
        <v>12</v>
      </c>
      <c r="L12" s="104" t="s">
        <v>6</v>
      </c>
      <c r="M12" s="106">
        <v>21</v>
      </c>
      <c r="N12" s="107">
        <f>E12+H12+K12</f>
        <v>42</v>
      </c>
      <c r="O12" s="108">
        <f>G12+J12+M12</f>
        <v>57</v>
      </c>
      <c r="P12" s="137">
        <f>IF(E12&gt;G12,1,0)+IF(H12&gt;J12,1,0)+IF(K12&gt;M12,1,0)</f>
        <v>1</v>
      </c>
      <c r="Q12" s="138">
        <f>IF(E12&lt;G12,1,0)+IF(H12&lt;J12,1,0)+IF(K12&lt;M12,1,0)</f>
        <v>2</v>
      </c>
      <c r="R12" s="129">
        <f>IF(P12+Q12&lt;2,0,IF(P12&gt;Q12,1,0))</f>
        <v>0</v>
      </c>
      <c r="S12" s="130">
        <f>IF(P12+Q12&lt;2,0,IF(P12&lt;Q12,1,0))</f>
        <v>1</v>
      </c>
      <c r="T12" s="109"/>
    </row>
    <row r="13" spans="2:20" ht="30" customHeight="1">
      <c r="B13" s="101" t="s">
        <v>56</v>
      </c>
      <c r="C13" s="180" t="s">
        <v>110</v>
      </c>
      <c r="D13" s="180" t="s">
        <v>115</v>
      </c>
      <c r="E13" s="103">
        <v>21</v>
      </c>
      <c r="F13" s="111" t="s">
        <v>6</v>
      </c>
      <c r="G13" s="105">
        <v>12</v>
      </c>
      <c r="H13" s="103">
        <v>18</v>
      </c>
      <c r="I13" s="111" t="s">
        <v>6</v>
      </c>
      <c r="J13" s="105">
        <v>21</v>
      </c>
      <c r="K13" s="103">
        <v>16</v>
      </c>
      <c r="L13" s="111" t="s">
        <v>6</v>
      </c>
      <c r="M13" s="105">
        <v>21</v>
      </c>
      <c r="N13" s="107">
        <f>E13+H13+K13</f>
        <v>55</v>
      </c>
      <c r="O13" s="108">
        <f>G13+J13+M13</f>
        <v>54</v>
      </c>
      <c r="P13" s="139">
        <f>IF(E13&gt;G13,1,0)+IF(H13&gt;J13,1,0)+IF(K13&gt;M13,1,0)</f>
        <v>1</v>
      </c>
      <c r="Q13" s="132">
        <f>IF(E13&lt;G13,1,0)+IF(H13&lt;J13,1,0)+IF(K13&lt;M13,1,0)</f>
        <v>2</v>
      </c>
      <c r="R13" s="131">
        <f>IF(P13+Q13&lt;2,0,IF(P13&gt;Q13,1,0))</f>
        <v>0</v>
      </c>
      <c r="S13" s="132">
        <f>IF(P13+Q13&lt;2,0,IF(P13&lt;Q13,1,0))</f>
        <v>1</v>
      </c>
      <c r="T13" s="109"/>
    </row>
    <row r="14" spans="2:20" ht="30" customHeight="1">
      <c r="B14" s="101" t="s">
        <v>55</v>
      </c>
      <c r="C14" s="180" t="s">
        <v>111</v>
      </c>
      <c r="D14" s="180" t="s">
        <v>116</v>
      </c>
      <c r="E14" s="103">
        <v>18</v>
      </c>
      <c r="F14" s="111" t="s">
        <v>6</v>
      </c>
      <c r="G14" s="105">
        <v>21</v>
      </c>
      <c r="H14" s="103">
        <v>21</v>
      </c>
      <c r="I14" s="111" t="s">
        <v>6</v>
      </c>
      <c r="J14" s="105">
        <v>14</v>
      </c>
      <c r="K14" s="103">
        <v>18</v>
      </c>
      <c r="L14" s="111" t="s">
        <v>6</v>
      </c>
      <c r="M14" s="105">
        <v>21</v>
      </c>
      <c r="N14" s="107">
        <f>E14+H14+K14</f>
        <v>57</v>
      </c>
      <c r="O14" s="108">
        <f>G14+J14+M14</f>
        <v>56</v>
      </c>
      <c r="P14" s="139">
        <f>IF(E14&gt;G14,1,0)+IF(H14&gt;J14,1,0)+IF(K14&gt;M14,1,0)</f>
        <v>1</v>
      </c>
      <c r="Q14" s="132">
        <f>IF(E14&lt;G14,1,0)+IF(H14&lt;J14,1,0)+IF(K14&lt;M14,1,0)</f>
        <v>2</v>
      </c>
      <c r="R14" s="131">
        <f>IF(P14+Q14&lt;2,0,IF(P14&gt;Q14,1,0))</f>
        <v>0</v>
      </c>
      <c r="S14" s="132">
        <f>IF(P14+Q14&lt;2,0,IF(P14&lt;Q14,1,0))</f>
        <v>1</v>
      </c>
      <c r="T14" s="109"/>
    </row>
    <row r="15" spans="2:20" ht="30" customHeight="1">
      <c r="B15" s="101" t="s">
        <v>53</v>
      </c>
      <c r="C15" s="180" t="s">
        <v>112</v>
      </c>
      <c r="D15" s="180" t="s">
        <v>117</v>
      </c>
      <c r="E15" s="103">
        <v>19</v>
      </c>
      <c r="F15" s="111" t="s">
        <v>6</v>
      </c>
      <c r="G15" s="105">
        <v>21</v>
      </c>
      <c r="H15" s="103">
        <v>21</v>
      </c>
      <c r="I15" s="111" t="s">
        <v>6</v>
      </c>
      <c r="J15" s="105">
        <v>17</v>
      </c>
      <c r="K15" s="103">
        <v>12</v>
      </c>
      <c r="L15" s="111" t="s">
        <v>6</v>
      </c>
      <c r="M15" s="105">
        <v>21</v>
      </c>
      <c r="N15" s="107">
        <f>E15+H15+K15</f>
        <v>52</v>
      </c>
      <c r="O15" s="108">
        <f>G15+J15+M15</f>
        <v>59</v>
      </c>
      <c r="P15" s="139">
        <f>IF(E15&gt;G15,1,0)+IF(H15&gt;J15,1,0)+IF(K15&gt;M15,1,0)</f>
        <v>1</v>
      </c>
      <c r="Q15" s="132">
        <f>IF(E15&lt;G15,1,0)+IF(H15&lt;J15,1,0)+IF(K15&lt;M15,1,0)</f>
        <v>2</v>
      </c>
      <c r="R15" s="131">
        <f>IF(P15+Q15&lt;2,0,IF(P15&gt;Q15,1,0))</f>
        <v>0</v>
      </c>
      <c r="S15" s="132">
        <f>IF(P15+Q15&lt;2,0,IF(P15&lt;Q15,1,0))</f>
        <v>1</v>
      </c>
      <c r="T15" s="109"/>
    </row>
    <row r="16" spans="2:20" ht="30" customHeight="1" thickBot="1">
      <c r="B16" s="101" t="s">
        <v>54</v>
      </c>
      <c r="C16" s="180" t="s">
        <v>113</v>
      </c>
      <c r="D16" s="180" t="s">
        <v>118</v>
      </c>
      <c r="E16" s="103">
        <v>21</v>
      </c>
      <c r="F16" s="112" t="s">
        <v>6</v>
      </c>
      <c r="G16" s="105">
        <v>17</v>
      </c>
      <c r="H16" s="103">
        <v>21</v>
      </c>
      <c r="I16" s="112" t="s">
        <v>6</v>
      </c>
      <c r="J16" s="105">
        <v>13</v>
      </c>
      <c r="K16" s="103"/>
      <c r="L16" s="112" t="s">
        <v>6</v>
      </c>
      <c r="M16" s="113"/>
      <c r="N16" s="107">
        <f>E16+H16+K16</f>
        <v>42</v>
      </c>
      <c r="O16" s="108">
        <f>G16+J16+M16</f>
        <v>30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93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248</v>
      </c>
      <c r="O17" s="118">
        <f t="shared" si="0"/>
        <v>256</v>
      </c>
      <c r="P17" s="119">
        <f t="shared" si="0"/>
        <v>6</v>
      </c>
      <c r="Q17" s="120">
        <f t="shared" si="0"/>
        <v>8</v>
      </c>
      <c r="R17" s="119">
        <f t="shared" si="0"/>
        <v>1</v>
      </c>
      <c r="S17" s="118">
        <f t="shared" si="0"/>
        <v>4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8">
      <selection activeCell="B18" sqref="B18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90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94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81" t="s">
        <v>133</v>
      </c>
      <c r="D12" s="179" t="s">
        <v>128</v>
      </c>
      <c r="E12" s="103">
        <v>21</v>
      </c>
      <c r="F12" s="104" t="s">
        <v>6</v>
      </c>
      <c r="G12" s="105">
        <v>15</v>
      </c>
      <c r="H12" s="103">
        <v>19</v>
      </c>
      <c r="I12" s="104" t="s">
        <v>6</v>
      </c>
      <c r="J12" s="105">
        <v>21</v>
      </c>
      <c r="K12" s="103">
        <v>21</v>
      </c>
      <c r="L12" s="104" t="s">
        <v>6</v>
      </c>
      <c r="M12" s="106">
        <v>19</v>
      </c>
      <c r="N12" s="107">
        <f>E12+H12+K12</f>
        <v>61</v>
      </c>
      <c r="O12" s="108">
        <f>G12+J12+M12</f>
        <v>55</v>
      </c>
      <c r="P12" s="137">
        <f>IF(E12&gt;G12,1,0)+IF(H12&gt;J12,1,0)+IF(K12&gt;M12,1,0)</f>
        <v>2</v>
      </c>
      <c r="Q12" s="138">
        <f>IF(E12&lt;G12,1,0)+IF(H12&lt;J12,1,0)+IF(K12&lt;M12,1,0)</f>
        <v>1</v>
      </c>
      <c r="R12" s="129">
        <f>IF(P12+Q12&lt;2,0,IF(P12&gt;Q12,1,0))</f>
        <v>1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80" t="s">
        <v>134</v>
      </c>
      <c r="D13" s="180" t="s">
        <v>129</v>
      </c>
      <c r="E13" s="103">
        <v>21</v>
      </c>
      <c r="F13" s="111" t="s">
        <v>6</v>
      </c>
      <c r="G13" s="105">
        <v>15</v>
      </c>
      <c r="H13" s="103">
        <v>21</v>
      </c>
      <c r="I13" s="111" t="s">
        <v>6</v>
      </c>
      <c r="J13" s="105">
        <v>17</v>
      </c>
      <c r="K13" s="103"/>
      <c r="L13" s="111" t="s">
        <v>6</v>
      </c>
      <c r="M13" s="105"/>
      <c r="N13" s="107">
        <f>E13+H13+K13</f>
        <v>42</v>
      </c>
      <c r="O13" s="108">
        <f>G13+J13+M13</f>
        <v>32</v>
      </c>
      <c r="P13" s="139">
        <f>IF(E13&gt;G13,1,0)+IF(H13&gt;J13,1,0)+IF(K13&gt;M13,1,0)</f>
        <v>2</v>
      </c>
      <c r="Q13" s="132">
        <f>IF(E13&lt;G13,1,0)+IF(H13&lt;J13,1,0)+IF(K13&lt;M13,1,0)</f>
        <v>0</v>
      </c>
      <c r="R13" s="131">
        <f>IF(P13+Q13&lt;2,0,IF(P13&gt;Q13,1,0))</f>
        <v>1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80" t="s">
        <v>135</v>
      </c>
      <c r="D14" s="180" t="s">
        <v>130</v>
      </c>
      <c r="E14" s="103">
        <v>21</v>
      </c>
      <c r="F14" s="111" t="s">
        <v>6</v>
      </c>
      <c r="G14" s="105">
        <v>6</v>
      </c>
      <c r="H14" s="103">
        <v>21</v>
      </c>
      <c r="I14" s="111" t="s">
        <v>6</v>
      </c>
      <c r="J14" s="105">
        <v>12</v>
      </c>
      <c r="K14" s="103"/>
      <c r="L14" s="111" t="s">
        <v>6</v>
      </c>
      <c r="M14" s="105"/>
      <c r="N14" s="107">
        <f>E14+H14+K14</f>
        <v>42</v>
      </c>
      <c r="O14" s="108">
        <f>G14+J14+M14</f>
        <v>18</v>
      </c>
      <c r="P14" s="139">
        <f>IF(E14&gt;G14,1,0)+IF(H14&gt;J14,1,0)+IF(K14&gt;M14,1,0)</f>
        <v>2</v>
      </c>
      <c r="Q14" s="132">
        <f>IF(E14&lt;G14,1,0)+IF(H14&lt;J14,1,0)+IF(K14&lt;M14,1,0)</f>
        <v>0</v>
      </c>
      <c r="R14" s="131">
        <f>IF(P14+Q14&lt;2,0,IF(P14&gt;Q14,1,0))</f>
        <v>1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80" t="s">
        <v>136</v>
      </c>
      <c r="D15" s="180" t="s">
        <v>131</v>
      </c>
      <c r="E15" s="103">
        <v>21</v>
      </c>
      <c r="F15" s="111" t="s">
        <v>6</v>
      </c>
      <c r="G15" s="105">
        <v>19</v>
      </c>
      <c r="H15" s="103">
        <v>21</v>
      </c>
      <c r="I15" s="111" t="s">
        <v>6</v>
      </c>
      <c r="J15" s="105">
        <v>12</v>
      </c>
      <c r="K15" s="103"/>
      <c r="L15" s="111" t="s">
        <v>6</v>
      </c>
      <c r="M15" s="105"/>
      <c r="N15" s="107">
        <f>E15+H15+K15</f>
        <v>42</v>
      </c>
      <c r="O15" s="108">
        <f>G15+J15+M15</f>
        <v>31</v>
      </c>
      <c r="P15" s="139">
        <f>IF(E15&gt;G15,1,0)+IF(H15&gt;J15,1,0)+IF(K15&gt;M15,1,0)</f>
        <v>2</v>
      </c>
      <c r="Q15" s="132">
        <f>IF(E15&lt;G15,1,0)+IF(H15&lt;J15,1,0)+IF(K15&lt;M15,1,0)</f>
        <v>0</v>
      </c>
      <c r="R15" s="131">
        <f>IF(P15+Q15&lt;2,0,IF(P15&gt;Q15,1,0))</f>
        <v>1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80" t="s">
        <v>137</v>
      </c>
      <c r="D16" s="180" t="s">
        <v>132</v>
      </c>
      <c r="E16" s="103">
        <v>21</v>
      </c>
      <c r="F16" s="112" t="s">
        <v>6</v>
      </c>
      <c r="G16" s="105">
        <v>9</v>
      </c>
      <c r="H16" s="103">
        <v>21</v>
      </c>
      <c r="I16" s="112" t="s">
        <v>6</v>
      </c>
      <c r="J16" s="105">
        <v>2</v>
      </c>
      <c r="K16" s="103"/>
      <c r="L16" s="112" t="s">
        <v>6</v>
      </c>
      <c r="M16" s="113"/>
      <c r="N16" s="107">
        <f>E16+H16+K16</f>
        <v>42</v>
      </c>
      <c r="O16" s="108">
        <f>G16+J16+M16</f>
        <v>11</v>
      </c>
      <c r="P16" s="129">
        <f>IF(E16&gt;G16,1,0)+IF(H16&gt;J16,1,0)+IF(K16&gt;M16,1,0)</f>
        <v>2</v>
      </c>
      <c r="Q16" s="140">
        <f>IF(E16&lt;G16,1,0)+IF(H16&lt;J16,1,0)+IF(K16&lt;M16,1,0)</f>
        <v>0</v>
      </c>
      <c r="R16" s="131">
        <f>IF(P16+Q16&lt;2,0,IF(P16&gt;Q16,1,0))</f>
        <v>1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 t="s">
        <v>90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229</v>
      </c>
      <c r="O17" s="118">
        <f t="shared" si="0"/>
        <v>147</v>
      </c>
      <c r="P17" s="119">
        <f t="shared" si="0"/>
        <v>10</v>
      </c>
      <c r="Q17" s="120">
        <f t="shared" si="0"/>
        <v>1</v>
      </c>
      <c r="R17" s="119">
        <f t="shared" si="0"/>
        <v>5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62"/>
  <sheetViews>
    <sheetView zoomScale="80" zoomScaleNormal="80" zoomScalePageLayoutView="0" workbookViewId="0" topLeftCell="A4">
      <selection activeCell="N29" sqref="N29"/>
    </sheetView>
  </sheetViews>
  <sheetFormatPr defaultColWidth="9.00390625" defaultRowHeight="12.75"/>
  <cols>
    <col min="1" max="1" width="2.00390625" style="0" customWidth="1"/>
    <col min="2" max="2" width="20.75390625" style="0" customWidth="1"/>
    <col min="3" max="52" width="2.375" style="0" customWidth="1"/>
    <col min="53" max="56" width="4.75390625" style="0" customWidth="1"/>
    <col min="57" max="58" width="5.75390625" style="0" customWidth="1"/>
    <col min="59" max="59" width="6.75390625" style="0" customWidth="1"/>
    <col min="63" max="93" width="2.75390625" style="0" customWidth="1"/>
  </cols>
  <sheetData>
    <row r="2" spans="2:60" ht="31.5">
      <c r="B2" s="47" t="s">
        <v>0</v>
      </c>
      <c r="C2" s="211" t="s">
        <v>83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1:63" ht="1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8"/>
      <c r="BJ3" s="48"/>
      <c r="BK3" s="48"/>
    </row>
    <row r="4" spans="2:3" ht="15">
      <c r="B4" s="47" t="s">
        <v>31</v>
      </c>
      <c r="C4" s="44" t="s">
        <v>33</v>
      </c>
    </row>
    <row r="5" spans="2:14" ht="18">
      <c r="B5" s="47" t="s">
        <v>32</v>
      </c>
      <c r="C5" s="44" t="s">
        <v>80</v>
      </c>
      <c r="N5" s="65"/>
    </row>
    <row r="6" ht="12.75">
      <c r="B6" s="47"/>
    </row>
    <row r="7" spans="2:60" ht="45">
      <c r="B7" s="47"/>
      <c r="C7" s="205" t="s">
        <v>1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7"/>
    </row>
    <row r="8" spans="3:12" ht="16.5" customHeight="1" thickBot="1">
      <c r="C8" s="2"/>
      <c r="D8" s="2"/>
      <c r="E8" s="2"/>
      <c r="F8" s="2"/>
      <c r="G8" s="2"/>
      <c r="H8" s="2"/>
      <c r="I8" s="2"/>
      <c r="J8" s="2"/>
      <c r="K8" s="2"/>
      <c r="L8" s="2"/>
    </row>
    <row r="9" spans="2:60" ht="16.5" customHeight="1">
      <c r="B9" s="212" t="s">
        <v>2</v>
      </c>
      <c r="C9" s="20"/>
      <c r="D9" s="15"/>
      <c r="E9" s="15"/>
      <c r="F9" s="15"/>
      <c r="G9" s="15"/>
      <c r="H9" s="15"/>
      <c r="I9" s="15"/>
      <c r="J9" s="15"/>
      <c r="K9" s="15"/>
      <c r="L9" s="21"/>
      <c r="M9" s="20"/>
      <c r="N9" s="15"/>
      <c r="O9" s="15"/>
      <c r="P9" s="15"/>
      <c r="Q9" s="15"/>
      <c r="R9" s="15"/>
      <c r="S9" s="15"/>
      <c r="T9" s="15"/>
      <c r="U9" s="15"/>
      <c r="V9" s="21"/>
      <c r="W9" s="25"/>
      <c r="X9" s="16"/>
      <c r="Y9" s="16"/>
      <c r="Z9" s="16"/>
      <c r="AA9" s="16"/>
      <c r="AB9" s="16"/>
      <c r="AC9" s="16"/>
      <c r="AD9" s="16"/>
      <c r="AE9" s="16"/>
      <c r="AF9" s="26"/>
      <c r="AG9" s="25"/>
      <c r="AH9" s="16"/>
      <c r="AI9" s="16"/>
      <c r="AJ9" s="16"/>
      <c r="AK9" s="16"/>
      <c r="AL9" s="16"/>
      <c r="AM9" s="16"/>
      <c r="AN9" s="16"/>
      <c r="AO9" s="16"/>
      <c r="AP9" s="26"/>
      <c r="AQ9" s="25"/>
      <c r="AR9" s="16"/>
      <c r="AS9" s="16"/>
      <c r="AT9" s="16"/>
      <c r="AU9" s="16"/>
      <c r="AV9" s="16"/>
      <c r="AW9" s="16"/>
      <c r="AX9" s="16"/>
      <c r="AY9" s="16"/>
      <c r="AZ9" s="26"/>
      <c r="BA9" s="38"/>
      <c r="BB9" s="39"/>
      <c r="BC9" s="25"/>
      <c r="BD9" s="26"/>
      <c r="BE9" s="16"/>
      <c r="BF9" s="26"/>
      <c r="BG9" s="39"/>
      <c r="BH9" s="168"/>
    </row>
    <row r="10" spans="2:60" ht="16.5" customHeight="1">
      <c r="B10" s="213"/>
      <c r="C10" s="208" t="str">
        <f>B15</f>
        <v>ESBJERG</v>
      </c>
      <c r="D10" s="209"/>
      <c r="E10" s="209"/>
      <c r="F10" s="209"/>
      <c r="G10" s="209"/>
      <c r="H10" s="209"/>
      <c r="I10" s="209"/>
      <c r="J10" s="209"/>
      <c r="K10" s="209"/>
      <c r="L10" s="210"/>
      <c r="M10" s="208" t="str">
        <f>B20</f>
        <v>CZECH REPUBLIC</v>
      </c>
      <c r="N10" s="209"/>
      <c r="O10" s="209"/>
      <c r="P10" s="209"/>
      <c r="Q10" s="209"/>
      <c r="R10" s="209"/>
      <c r="S10" s="209"/>
      <c r="T10" s="209"/>
      <c r="U10" s="209"/>
      <c r="V10" s="210"/>
      <c r="W10" s="208" t="str">
        <f>B25</f>
        <v>SZEGED</v>
      </c>
      <c r="X10" s="209"/>
      <c r="Y10" s="209"/>
      <c r="Z10" s="209"/>
      <c r="AA10" s="209"/>
      <c r="AB10" s="209"/>
      <c r="AC10" s="209"/>
      <c r="AD10" s="209"/>
      <c r="AE10" s="209"/>
      <c r="AF10" s="210"/>
      <c r="AG10" s="208" t="str">
        <f>B30</f>
        <v>RYCHNOV</v>
      </c>
      <c r="AH10" s="209"/>
      <c r="AI10" s="209"/>
      <c r="AJ10" s="209"/>
      <c r="AK10" s="209"/>
      <c r="AL10" s="209"/>
      <c r="AM10" s="209"/>
      <c r="AN10" s="209"/>
      <c r="AO10" s="209"/>
      <c r="AP10" s="210"/>
      <c r="AQ10" s="208" t="str">
        <f>B35</f>
        <v>SACHSEN</v>
      </c>
      <c r="AR10" s="209"/>
      <c r="AS10" s="209"/>
      <c r="AT10" s="209"/>
      <c r="AU10" s="209"/>
      <c r="AV10" s="209"/>
      <c r="AW10" s="209"/>
      <c r="AX10" s="209"/>
      <c r="AY10" s="209"/>
      <c r="AZ10" s="210"/>
      <c r="BA10" s="32"/>
      <c r="BB10" s="23"/>
      <c r="BC10" s="34"/>
      <c r="BD10" s="35"/>
      <c r="BE10" s="40"/>
      <c r="BF10" s="35"/>
      <c r="BG10" s="23"/>
      <c r="BH10" s="159" t="s">
        <v>37</v>
      </c>
    </row>
    <row r="11" spans="2:94" ht="16.5" customHeight="1">
      <c r="B11" s="213"/>
      <c r="C11" s="208"/>
      <c r="D11" s="209"/>
      <c r="E11" s="209"/>
      <c r="F11" s="209"/>
      <c r="G11" s="209"/>
      <c r="H11" s="209"/>
      <c r="I11" s="209"/>
      <c r="J11" s="209"/>
      <c r="K11" s="209"/>
      <c r="L11" s="210"/>
      <c r="M11" s="208"/>
      <c r="N11" s="209"/>
      <c r="O11" s="209"/>
      <c r="P11" s="209"/>
      <c r="Q11" s="209"/>
      <c r="R11" s="209"/>
      <c r="S11" s="209"/>
      <c r="T11" s="209"/>
      <c r="U11" s="209"/>
      <c r="V11" s="210"/>
      <c r="W11" s="208"/>
      <c r="X11" s="209"/>
      <c r="Y11" s="209"/>
      <c r="Z11" s="209"/>
      <c r="AA11" s="209"/>
      <c r="AB11" s="209"/>
      <c r="AC11" s="209"/>
      <c r="AD11" s="209"/>
      <c r="AE11" s="209"/>
      <c r="AF11" s="210"/>
      <c r="AG11" s="208"/>
      <c r="AH11" s="209"/>
      <c r="AI11" s="209"/>
      <c r="AJ11" s="209"/>
      <c r="AK11" s="209"/>
      <c r="AL11" s="209"/>
      <c r="AM11" s="209"/>
      <c r="AN11" s="209"/>
      <c r="AO11" s="209"/>
      <c r="AP11" s="210"/>
      <c r="AQ11" s="208"/>
      <c r="AR11" s="209"/>
      <c r="AS11" s="209"/>
      <c r="AT11" s="209"/>
      <c r="AU11" s="209"/>
      <c r="AV11" s="209"/>
      <c r="AW11" s="209"/>
      <c r="AX11" s="209"/>
      <c r="AY11" s="209"/>
      <c r="AZ11" s="210"/>
      <c r="BA11" s="218" t="s">
        <v>39</v>
      </c>
      <c r="BB11" s="216"/>
      <c r="BC11" s="215" t="s">
        <v>40</v>
      </c>
      <c r="BD11" s="216"/>
      <c r="BE11" s="215" t="s">
        <v>41</v>
      </c>
      <c r="BF11" s="216"/>
      <c r="BG11" s="23" t="s">
        <v>42</v>
      </c>
      <c r="BH11" s="159" t="s">
        <v>38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</row>
    <row r="12" spans="2:94" ht="16.5" customHeight="1" thickBot="1">
      <c r="B12" s="214"/>
      <c r="C12" s="19"/>
      <c r="D12" s="18"/>
      <c r="E12" s="18"/>
      <c r="F12" s="18"/>
      <c r="G12" s="18"/>
      <c r="H12" s="18"/>
      <c r="I12" s="18"/>
      <c r="J12" s="18"/>
      <c r="K12" s="18"/>
      <c r="L12" s="24"/>
      <c r="M12" s="19"/>
      <c r="N12" s="18"/>
      <c r="O12" s="18"/>
      <c r="P12" s="18"/>
      <c r="Q12" s="18"/>
      <c r="R12" s="18"/>
      <c r="S12" s="18"/>
      <c r="T12" s="18"/>
      <c r="U12" s="18"/>
      <c r="V12" s="24"/>
      <c r="W12" s="19"/>
      <c r="X12" s="18"/>
      <c r="Y12" s="18"/>
      <c r="Z12" s="18"/>
      <c r="AA12" s="18"/>
      <c r="AB12" s="18"/>
      <c r="AC12" s="18"/>
      <c r="AD12" s="18"/>
      <c r="AE12" s="18"/>
      <c r="AF12" s="24"/>
      <c r="AG12" s="19"/>
      <c r="AH12" s="18"/>
      <c r="AI12" s="18"/>
      <c r="AJ12" s="18"/>
      <c r="AK12" s="18"/>
      <c r="AL12" s="18"/>
      <c r="AM12" s="18"/>
      <c r="AN12" s="18"/>
      <c r="AO12" s="18"/>
      <c r="AP12" s="24"/>
      <c r="AQ12" s="19"/>
      <c r="AR12" s="18"/>
      <c r="AS12" s="18"/>
      <c r="AT12" s="18"/>
      <c r="AU12" s="18"/>
      <c r="AV12" s="18"/>
      <c r="AW12" s="18"/>
      <c r="AX12" s="18"/>
      <c r="AY12" s="18"/>
      <c r="AZ12" s="24"/>
      <c r="BA12" s="30"/>
      <c r="BB12" s="31"/>
      <c r="BC12" s="36"/>
      <c r="BD12" s="31"/>
      <c r="BE12" s="55"/>
      <c r="BF12" s="31"/>
      <c r="BG12" s="31"/>
      <c r="BH12" s="16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</row>
    <row r="13" spans="2:94" ht="16.5" customHeight="1" thickTop="1">
      <c r="B13" s="51"/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13"/>
      <c r="N13" s="6"/>
      <c r="O13" s="6"/>
      <c r="P13" s="191">
        <v>2</v>
      </c>
      <c r="Q13" s="192"/>
      <c r="R13" s="191">
        <v>3</v>
      </c>
      <c r="S13" s="191"/>
      <c r="T13" s="6"/>
      <c r="U13" s="6"/>
      <c r="V13" s="14"/>
      <c r="W13" s="13"/>
      <c r="X13" s="6"/>
      <c r="Y13" s="6"/>
      <c r="Z13" s="191">
        <v>2</v>
      </c>
      <c r="AA13" s="192"/>
      <c r="AB13" s="191">
        <v>3</v>
      </c>
      <c r="AC13" s="191"/>
      <c r="AD13" s="6"/>
      <c r="AE13" s="6"/>
      <c r="AF13" s="14"/>
      <c r="AG13" s="13"/>
      <c r="AH13" s="6"/>
      <c r="AI13" s="6"/>
      <c r="AJ13" s="191">
        <v>2</v>
      </c>
      <c r="AK13" s="192"/>
      <c r="AL13" s="191">
        <v>3</v>
      </c>
      <c r="AM13" s="191"/>
      <c r="AN13" s="6"/>
      <c r="AO13" s="6"/>
      <c r="AP13" s="14"/>
      <c r="AQ13" s="6"/>
      <c r="AR13" s="6"/>
      <c r="AS13" s="6"/>
      <c r="AT13" s="191">
        <v>5</v>
      </c>
      <c r="AU13" s="192"/>
      <c r="AV13" s="191">
        <v>0</v>
      </c>
      <c r="AW13" s="191"/>
      <c r="AX13" s="6"/>
      <c r="AY13" s="6"/>
      <c r="AZ13" s="14"/>
      <c r="BA13" s="32"/>
      <c r="BB13" s="23"/>
      <c r="BC13" s="22"/>
      <c r="BD13" s="23"/>
      <c r="BE13" s="221">
        <f>P13+Z13+AJ13+AT13</f>
        <v>11</v>
      </c>
      <c r="BF13" s="219">
        <f>R13+AB13+AL13+AV13</f>
        <v>9</v>
      </c>
      <c r="BG13" s="5"/>
      <c r="BH13" s="159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</row>
    <row r="14" spans="2:94" ht="16.5" customHeight="1">
      <c r="B14" s="52"/>
      <c r="C14" s="151"/>
      <c r="D14" s="151"/>
      <c r="E14" s="151"/>
      <c r="F14" s="151"/>
      <c r="G14" s="152"/>
      <c r="H14" s="152"/>
      <c r="I14" s="151"/>
      <c r="J14" s="151"/>
      <c r="K14" s="151"/>
      <c r="L14" s="153"/>
      <c r="M14" s="3"/>
      <c r="N14" s="4"/>
      <c r="O14" s="4"/>
      <c r="P14" s="191"/>
      <c r="Q14" s="192"/>
      <c r="R14" s="191"/>
      <c r="S14" s="191"/>
      <c r="T14" s="4"/>
      <c r="U14" s="4"/>
      <c r="V14" s="5"/>
      <c r="W14" s="3"/>
      <c r="X14" s="4"/>
      <c r="Y14" s="4"/>
      <c r="Z14" s="191"/>
      <c r="AA14" s="192"/>
      <c r="AB14" s="191"/>
      <c r="AC14" s="191"/>
      <c r="AD14" s="4"/>
      <c r="AE14" s="4"/>
      <c r="AF14" s="5"/>
      <c r="AG14" s="3"/>
      <c r="AH14" s="4"/>
      <c r="AI14" s="4"/>
      <c r="AJ14" s="191"/>
      <c r="AK14" s="192"/>
      <c r="AL14" s="191"/>
      <c r="AM14" s="191"/>
      <c r="AN14" s="4"/>
      <c r="AO14" s="4"/>
      <c r="AP14" s="5"/>
      <c r="AQ14" s="4"/>
      <c r="AR14" s="4"/>
      <c r="AS14" s="4"/>
      <c r="AT14" s="191"/>
      <c r="AU14" s="192"/>
      <c r="AV14" s="191"/>
      <c r="AW14" s="191"/>
      <c r="AX14" s="4"/>
      <c r="AY14" s="4"/>
      <c r="AZ14" s="5"/>
      <c r="BA14" s="32"/>
      <c r="BB14" s="23"/>
      <c r="BC14" s="22"/>
      <c r="BD14" s="23"/>
      <c r="BE14" s="204"/>
      <c r="BF14" s="220"/>
      <c r="BG14" s="203">
        <v>1</v>
      </c>
      <c r="BH14" s="217">
        <v>4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</row>
    <row r="15" spans="2:94" ht="16.5" customHeight="1">
      <c r="B15" s="52" t="s">
        <v>84</v>
      </c>
      <c r="C15" s="151"/>
      <c r="D15" s="151"/>
      <c r="E15" s="151"/>
      <c r="F15" s="151"/>
      <c r="G15" s="152"/>
      <c r="H15" s="152"/>
      <c r="I15" s="151"/>
      <c r="J15" s="151"/>
      <c r="K15" s="151"/>
      <c r="L15" s="153"/>
      <c r="M15" s="193" t="s">
        <v>36</v>
      </c>
      <c r="N15" s="194"/>
      <c r="O15" s="195"/>
      <c r="P15" s="189">
        <v>4</v>
      </c>
      <c r="Q15" s="189"/>
      <c r="R15" s="189">
        <v>6</v>
      </c>
      <c r="S15" s="189"/>
      <c r="T15" s="4"/>
      <c r="U15" s="4"/>
      <c r="V15" s="5"/>
      <c r="W15" s="193" t="s">
        <v>36</v>
      </c>
      <c r="X15" s="194"/>
      <c r="Y15" s="195"/>
      <c r="Z15" s="189">
        <v>6</v>
      </c>
      <c r="AA15" s="189"/>
      <c r="AB15" s="189">
        <v>6</v>
      </c>
      <c r="AC15" s="189"/>
      <c r="AD15" s="4"/>
      <c r="AE15" s="4"/>
      <c r="AF15" s="5"/>
      <c r="AG15" s="193" t="s">
        <v>36</v>
      </c>
      <c r="AH15" s="194"/>
      <c r="AI15" s="195"/>
      <c r="AJ15" s="189">
        <v>7</v>
      </c>
      <c r="AK15" s="189"/>
      <c r="AL15" s="189">
        <v>7</v>
      </c>
      <c r="AM15" s="189"/>
      <c r="AN15" s="4"/>
      <c r="AO15" s="4"/>
      <c r="AP15" s="5"/>
      <c r="AQ15" s="193" t="s">
        <v>36</v>
      </c>
      <c r="AR15" s="194"/>
      <c r="AS15" s="195"/>
      <c r="AT15" s="189">
        <v>10</v>
      </c>
      <c r="AU15" s="189"/>
      <c r="AV15" s="189">
        <v>1</v>
      </c>
      <c r="AW15" s="189"/>
      <c r="AX15" s="4"/>
      <c r="AY15" s="4"/>
      <c r="AZ15" s="5"/>
      <c r="BA15" s="32"/>
      <c r="BB15" s="23"/>
      <c r="BC15" s="63">
        <f>P15+Z15+AJ15+AT15</f>
        <v>27</v>
      </c>
      <c r="BD15" s="64">
        <f>R15+AB15+AL15+AV15</f>
        <v>20</v>
      </c>
      <c r="BE15" s="17"/>
      <c r="BF15" s="23"/>
      <c r="BG15" s="203"/>
      <c r="BH15" s="217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</row>
    <row r="16" spans="2:94" ht="16.5" customHeight="1">
      <c r="B16" s="52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196" t="s">
        <v>35</v>
      </c>
      <c r="N16" s="197"/>
      <c r="O16" s="198"/>
      <c r="P16" s="190">
        <v>165</v>
      </c>
      <c r="Q16" s="190"/>
      <c r="R16" s="190">
        <v>184</v>
      </c>
      <c r="S16" s="190"/>
      <c r="T16" s="11"/>
      <c r="U16" s="57"/>
      <c r="V16" s="12"/>
      <c r="W16" s="196" t="s">
        <v>35</v>
      </c>
      <c r="X16" s="197"/>
      <c r="Y16" s="198"/>
      <c r="Z16" s="190">
        <v>212</v>
      </c>
      <c r="AA16" s="190"/>
      <c r="AB16" s="190">
        <v>209</v>
      </c>
      <c r="AC16" s="190"/>
      <c r="AD16" s="11"/>
      <c r="AE16" s="57"/>
      <c r="AF16" s="12"/>
      <c r="AG16" s="196" t="s">
        <v>35</v>
      </c>
      <c r="AH16" s="197"/>
      <c r="AI16" s="198"/>
      <c r="AJ16" s="190">
        <v>263</v>
      </c>
      <c r="AK16" s="190"/>
      <c r="AL16" s="190">
        <v>262</v>
      </c>
      <c r="AM16" s="190"/>
      <c r="AN16" s="11"/>
      <c r="AO16" s="57"/>
      <c r="AP16" s="12"/>
      <c r="AQ16" s="196" t="s">
        <v>35</v>
      </c>
      <c r="AR16" s="197"/>
      <c r="AS16" s="198"/>
      <c r="AT16" s="190">
        <v>229</v>
      </c>
      <c r="AU16" s="190"/>
      <c r="AV16" s="190">
        <v>136</v>
      </c>
      <c r="AW16" s="190"/>
      <c r="AX16" s="11"/>
      <c r="AY16" s="57"/>
      <c r="AZ16" s="12"/>
      <c r="BA16" s="32">
        <f>P16+Z16+AJ16+AT16</f>
        <v>869</v>
      </c>
      <c r="BB16" s="33">
        <f>R16+AB16+AL16+AV16</f>
        <v>791</v>
      </c>
      <c r="BC16" s="22"/>
      <c r="BD16" s="23"/>
      <c r="BE16" s="17"/>
      <c r="BF16" s="23"/>
      <c r="BG16" s="203"/>
      <c r="BH16" s="217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</row>
    <row r="17" spans="2:94" ht="16.5" customHeight="1">
      <c r="B17" s="53"/>
      <c r="C17" s="154"/>
      <c r="D17" s="154"/>
      <c r="E17" s="154"/>
      <c r="F17" s="154"/>
      <c r="G17" s="154"/>
      <c r="H17" s="154"/>
      <c r="I17" s="154"/>
      <c r="J17" s="154"/>
      <c r="K17" s="154"/>
      <c r="L17" s="155"/>
      <c r="M17" s="8"/>
      <c r="N17" s="9"/>
      <c r="O17" s="9"/>
      <c r="P17" s="9"/>
      <c r="Q17" s="9"/>
      <c r="R17" s="9"/>
      <c r="S17" s="9"/>
      <c r="T17" s="9"/>
      <c r="U17" s="9"/>
      <c r="V17" s="10"/>
      <c r="W17" s="8"/>
      <c r="X17" s="9"/>
      <c r="Y17" s="9"/>
      <c r="Z17" s="58"/>
      <c r="AA17" s="58"/>
      <c r="AB17" s="58"/>
      <c r="AC17" s="58"/>
      <c r="AD17" s="9"/>
      <c r="AE17" s="9"/>
      <c r="AF17" s="10"/>
      <c r="AG17" s="8"/>
      <c r="AH17" s="9"/>
      <c r="AI17" s="9"/>
      <c r="AJ17" s="58"/>
      <c r="AK17" s="58"/>
      <c r="AL17" s="58"/>
      <c r="AM17" s="58"/>
      <c r="AN17" s="9"/>
      <c r="AO17" s="9"/>
      <c r="AP17" s="10"/>
      <c r="AQ17" s="9"/>
      <c r="AR17" s="9"/>
      <c r="AS17" s="9"/>
      <c r="AT17" s="58"/>
      <c r="AU17" s="58"/>
      <c r="AV17" s="58"/>
      <c r="AW17" s="58"/>
      <c r="AX17" s="9"/>
      <c r="AY17" s="9"/>
      <c r="AZ17" s="10"/>
      <c r="BA17" s="28"/>
      <c r="BB17" s="29"/>
      <c r="BC17" s="37"/>
      <c r="BD17" s="29"/>
      <c r="BE17" s="37"/>
      <c r="BF17" s="29"/>
      <c r="BG17" s="45"/>
      <c r="BH17" s="161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40"/>
      <c r="CP17" s="40"/>
    </row>
    <row r="18" spans="2:94" ht="16.5" customHeight="1">
      <c r="B18" s="52"/>
      <c r="C18" s="13"/>
      <c r="D18" s="6"/>
      <c r="E18" s="6"/>
      <c r="F18" s="200">
        <f>R13</f>
        <v>3</v>
      </c>
      <c r="G18" s="201"/>
      <c r="H18" s="200">
        <f>P13</f>
        <v>2</v>
      </c>
      <c r="I18" s="200"/>
      <c r="J18" s="6"/>
      <c r="K18" s="6"/>
      <c r="L18" s="14"/>
      <c r="M18" s="149"/>
      <c r="N18" s="149"/>
      <c r="O18" s="149"/>
      <c r="P18" s="149"/>
      <c r="Q18" s="149"/>
      <c r="R18" s="149"/>
      <c r="S18" s="149"/>
      <c r="T18" s="149"/>
      <c r="U18" s="149"/>
      <c r="V18" s="150"/>
      <c r="W18" s="13"/>
      <c r="X18" s="6"/>
      <c r="Y18" s="6"/>
      <c r="Z18" s="191">
        <v>4</v>
      </c>
      <c r="AA18" s="192"/>
      <c r="AB18" s="191">
        <v>1</v>
      </c>
      <c r="AC18" s="191"/>
      <c r="AD18" s="6"/>
      <c r="AE18" s="6"/>
      <c r="AF18" s="14"/>
      <c r="AG18" s="13"/>
      <c r="AH18" s="6"/>
      <c r="AI18" s="6"/>
      <c r="AJ18" s="191">
        <v>4</v>
      </c>
      <c r="AK18" s="192"/>
      <c r="AL18" s="191">
        <v>1</v>
      </c>
      <c r="AM18" s="191"/>
      <c r="AN18" s="6"/>
      <c r="AO18" s="6"/>
      <c r="AP18" s="14"/>
      <c r="AQ18" s="6"/>
      <c r="AR18" s="6"/>
      <c r="AS18" s="6"/>
      <c r="AT18" s="191">
        <v>5</v>
      </c>
      <c r="AU18" s="192"/>
      <c r="AV18" s="191">
        <v>0</v>
      </c>
      <c r="AW18" s="191"/>
      <c r="AX18" s="6"/>
      <c r="AY18" s="6"/>
      <c r="AZ18" s="14"/>
      <c r="BA18" s="32"/>
      <c r="BB18" s="23"/>
      <c r="BC18" s="22"/>
      <c r="BD18" s="23"/>
      <c r="BE18" s="204">
        <f>F18+Z18+AJ18+AT18</f>
        <v>16</v>
      </c>
      <c r="BF18" s="204">
        <f>H18+AB18+AL18+AV18</f>
        <v>4</v>
      </c>
      <c r="BG18" s="5"/>
      <c r="BH18" s="159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</row>
    <row r="19" spans="2:94" ht="16.5" customHeight="1">
      <c r="B19" s="52"/>
      <c r="C19" s="3"/>
      <c r="D19" s="4"/>
      <c r="E19" s="4"/>
      <c r="F19" s="200"/>
      <c r="G19" s="201"/>
      <c r="H19" s="200"/>
      <c r="I19" s="200"/>
      <c r="J19" s="4"/>
      <c r="K19" s="4"/>
      <c r="L19" s="5"/>
      <c r="M19" s="151"/>
      <c r="N19" s="151"/>
      <c r="O19" s="151"/>
      <c r="P19" s="151"/>
      <c r="Q19" s="152"/>
      <c r="R19" s="152"/>
      <c r="S19" s="151"/>
      <c r="T19" s="151"/>
      <c r="U19" s="151"/>
      <c r="V19" s="153"/>
      <c r="W19" s="3"/>
      <c r="X19" s="4"/>
      <c r="Y19" s="4"/>
      <c r="Z19" s="191"/>
      <c r="AA19" s="192"/>
      <c r="AB19" s="191"/>
      <c r="AC19" s="191"/>
      <c r="AD19" s="4"/>
      <c r="AE19" s="4"/>
      <c r="AF19" s="5"/>
      <c r="AG19" s="3"/>
      <c r="AH19" s="4"/>
      <c r="AI19" s="4"/>
      <c r="AJ19" s="191"/>
      <c r="AK19" s="192"/>
      <c r="AL19" s="191"/>
      <c r="AM19" s="191"/>
      <c r="AN19" s="4"/>
      <c r="AO19" s="4"/>
      <c r="AP19" s="5"/>
      <c r="AQ19" s="4"/>
      <c r="AR19" s="4"/>
      <c r="AS19" s="4"/>
      <c r="AT19" s="191"/>
      <c r="AU19" s="192"/>
      <c r="AV19" s="191"/>
      <c r="AW19" s="191"/>
      <c r="AX19" s="4"/>
      <c r="AY19" s="4"/>
      <c r="AZ19" s="5"/>
      <c r="BA19" s="32"/>
      <c r="BB19" s="23"/>
      <c r="BC19" s="22"/>
      <c r="BD19" s="23"/>
      <c r="BE19" s="204"/>
      <c r="BF19" s="204"/>
      <c r="BG19" s="203">
        <v>4</v>
      </c>
      <c r="BH19" s="217">
        <v>1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</row>
    <row r="20" spans="2:94" ht="16.5" customHeight="1">
      <c r="B20" s="52" t="s">
        <v>85</v>
      </c>
      <c r="C20" s="193" t="s">
        <v>36</v>
      </c>
      <c r="D20" s="194"/>
      <c r="E20" s="195"/>
      <c r="F20" s="199">
        <f>R15</f>
        <v>6</v>
      </c>
      <c r="G20" s="199"/>
      <c r="H20" s="199">
        <f>P15</f>
        <v>4</v>
      </c>
      <c r="I20" s="199"/>
      <c r="J20" s="4"/>
      <c r="K20" s="4"/>
      <c r="L20" s="5"/>
      <c r="M20" s="151"/>
      <c r="N20" s="151"/>
      <c r="O20" s="151"/>
      <c r="P20" s="151"/>
      <c r="Q20" s="152"/>
      <c r="R20" s="152"/>
      <c r="S20" s="151"/>
      <c r="T20" s="151"/>
      <c r="U20" s="151"/>
      <c r="V20" s="153"/>
      <c r="W20" s="193" t="s">
        <v>36</v>
      </c>
      <c r="X20" s="194"/>
      <c r="Y20" s="195"/>
      <c r="Z20" s="189">
        <v>9</v>
      </c>
      <c r="AA20" s="189"/>
      <c r="AB20" s="189">
        <v>4</v>
      </c>
      <c r="AC20" s="189"/>
      <c r="AD20" s="4"/>
      <c r="AE20" s="4"/>
      <c r="AF20" s="5"/>
      <c r="AG20" s="193" t="s">
        <v>36</v>
      </c>
      <c r="AH20" s="194"/>
      <c r="AI20" s="195"/>
      <c r="AJ20" s="189">
        <v>8</v>
      </c>
      <c r="AK20" s="189"/>
      <c r="AL20" s="189">
        <v>2</v>
      </c>
      <c r="AM20" s="189"/>
      <c r="AN20" s="4"/>
      <c r="AO20" s="4"/>
      <c r="AP20" s="5"/>
      <c r="AQ20" s="193" t="s">
        <v>36</v>
      </c>
      <c r="AR20" s="194"/>
      <c r="AS20" s="195"/>
      <c r="AT20" s="189">
        <v>10</v>
      </c>
      <c r="AU20" s="189"/>
      <c r="AV20" s="189">
        <v>0</v>
      </c>
      <c r="AW20" s="189"/>
      <c r="AX20" s="4"/>
      <c r="AY20" s="4"/>
      <c r="AZ20" s="5"/>
      <c r="BA20" s="32"/>
      <c r="BB20" s="23"/>
      <c r="BC20" s="63">
        <f>F20+Z20+AJ20+AT20</f>
        <v>33</v>
      </c>
      <c r="BD20" s="64">
        <f>H20+AB20+AL20+AV20</f>
        <v>10</v>
      </c>
      <c r="BE20" s="17"/>
      <c r="BF20" s="23"/>
      <c r="BG20" s="203"/>
      <c r="BH20" s="217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</row>
    <row r="21" spans="2:94" ht="16.5" customHeight="1">
      <c r="B21" s="52"/>
      <c r="C21" s="196" t="s">
        <v>35</v>
      </c>
      <c r="D21" s="197"/>
      <c r="E21" s="198"/>
      <c r="F21" s="202">
        <f>R16</f>
        <v>184</v>
      </c>
      <c r="G21" s="202"/>
      <c r="H21" s="202">
        <f>P16</f>
        <v>165</v>
      </c>
      <c r="I21" s="202"/>
      <c r="J21" s="11"/>
      <c r="K21" s="57"/>
      <c r="L21" s="12"/>
      <c r="M21" s="149"/>
      <c r="N21" s="149"/>
      <c r="O21" s="149"/>
      <c r="P21" s="149"/>
      <c r="Q21" s="149"/>
      <c r="R21" s="149"/>
      <c r="S21" s="149"/>
      <c r="T21" s="149"/>
      <c r="U21" s="149"/>
      <c r="V21" s="150"/>
      <c r="W21" s="196" t="s">
        <v>35</v>
      </c>
      <c r="X21" s="197"/>
      <c r="Y21" s="198"/>
      <c r="Z21" s="190">
        <v>246</v>
      </c>
      <c r="AA21" s="190"/>
      <c r="AB21" s="190">
        <v>193</v>
      </c>
      <c r="AC21" s="190"/>
      <c r="AD21" s="11"/>
      <c r="AE21" s="57"/>
      <c r="AF21" s="12"/>
      <c r="AG21" s="196" t="s">
        <v>35</v>
      </c>
      <c r="AH21" s="197"/>
      <c r="AI21" s="198"/>
      <c r="AJ21" s="190">
        <v>198</v>
      </c>
      <c r="AK21" s="190"/>
      <c r="AL21" s="190">
        <v>156</v>
      </c>
      <c r="AM21" s="190"/>
      <c r="AN21" s="11"/>
      <c r="AO21" s="57"/>
      <c r="AP21" s="12"/>
      <c r="AQ21" s="196" t="s">
        <v>35</v>
      </c>
      <c r="AR21" s="197"/>
      <c r="AS21" s="198"/>
      <c r="AT21" s="190">
        <v>210</v>
      </c>
      <c r="AU21" s="190"/>
      <c r="AV21" s="190">
        <v>106</v>
      </c>
      <c r="AW21" s="190"/>
      <c r="AX21" s="11"/>
      <c r="AY21" s="57"/>
      <c r="AZ21" s="12"/>
      <c r="BA21" s="32">
        <f>F21+Z21+AJ21+AT21</f>
        <v>838</v>
      </c>
      <c r="BB21" s="33">
        <f>H21+AB21+AL21+AV21</f>
        <v>620</v>
      </c>
      <c r="BC21" s="22"/>
      <c r="BD21" s="23"/>
      <c r="BE21" s="17"/>
      <c r="BF21" s="23"/>
      <c r="BG21" s="203"/>
      <c r="BH21" s="217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</row>
    <row r="22" spans="2:94" ht="16.5" customHeight="1">
      <c r="B22" s="53"/>
      <c r="C22" s="8"/>
      <c r="D22" s="9"/>
      <c r="E22" s="9"/>
      <c r="F22" s="9"/>
      <c r="G22" s="9"/>
      <c r="H22" s="9"/>
      <c r="I22" s="9"/>
      <c r="J22" s="9"/>
      <c r="K22" s="9"/>
      <c r="L22" s="10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8"/>
      <c r="X22" s="9"/>
      <c r="Y22" s="9"/>
      <c r="Z22" s="9"/>
      <c r="AA22" s="9"/>
      <c r="AB22" s="9"/>
      <c r="AC22" s="9"/>
      <c r="AD22" s="9"/>
      <c r="AE22" s="9"/>
      <c r="AF22" s="10"/>
      <c r="AG22" s="8"/>
      <c r="AH22" s="9"/>
      <c r="AI22" s="9"/>
      <c r="AJ22" s="9"/>
      <c r="AK22" s="9"/>
      <c r="AL22" s="9"/>
      <c r="AM22" s="9"/>
      <c r="AN22" s="9"/>
      <c r="AO22" s="9"/>
      <c r="AP22" s="10"/>
      <c r="AQ22" s="9"/>
      <c r="AR22" s="9"/>
      <c r="AS22" s="9"/>
      <c r="AT22" s="58"/>
      <c r="AU22" s="58"/>
      <c r="AV22" s="58"/>
      <c r="AW22" s="58"/>
      <c r="AX22" s="9"/>
      <c r="AY22" s="9"/>
      <c r="AZ22" s="10"/>
      <c r="BA22" s="28"/>
      <c r="BB22" s="29"/>
      <c r="BC22" s="37"/>
      <c r="BD22" s="29"/>
      <c r="BE22" s="37"/>
      <c r="BF22" s="29"/>
      <c r="BG22" s="45"/>
      <c r="BH22" s="161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40"/>
      <c r="CP22" s="40"/>
    </row>
    <row r="23" spans="2:94" ht="16.5" customHeight="1">
      <c r="B23" s="52"/>
      <c r="C23" s="13"/>
      <c r="D23" s="6"/>
      <c r="E23" s="6"/>
      <c r="F23" s="200">
        <f>AB13</f>
        <v>3</v>
      </c>
      <c r="G23" s="201"/>
      <c r="H23" s="200">
        <f>Z13</f>
        <v>2</v>
      </c>
      <c r="I23" s="200"/>
      <c r="J23" s="6"/>
      <c r="K23" s="6"/>
      <c r="L23" s="14"/>
      <c r="M23" s="13"/>
      <c r="N23" s="6"/>
      <c r="O23" s="6"/>
      <c r="P23" s="200">
        <f>AB18</f>
        <v>1</v>
      </c>
      <c r="Q23" s="201"/>
      <c r="R23" s="200">
        <f>Z18</f>
        <v>4</v>
      </c>
      <c r="S23" s="200"/>
      <c r="T23" s="6"/>
      <c r="U23" s="6"/>
      <c r="V23" s="14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G23" s="13"/>
      <c r="AH23" s="6"/>
      <c r="AI23" s="6"/>
      <c r="AJ23" s="191">
        <v>1</v>
      </c>
      <c r="AK23" s="192"/>
      <c r="AL23" s="191">
        <v>4</v>
      </c>
      <c r="AM23" s="191"/>
      <c r="AN23" s="6"/>
      <c r="AO23" s="6"/>
      <c r="AP23" s="14"/>
      <c r="AQ23" s="6"/>
      <c r="AR23" s="6"/>
      <c r="AS23" s="6"/>
      <c r="AT23" s="191">
        <v>5</v>
      </c>
      <c r="AU23" s="192"/>
      <c r="AV23" s="191">
        <v>0</v>
      </c>
      <c r="AW23" s="191"/>
      <c r="AX23" s="6"/>
      <c r="AY23" s="6"/>
      <c r="AZ23" s="14"/>
      <c r="BA23" s="32"/>
      <c r="BB23" s="23"/>
      <c r="BC23" s="22"/>
      <c r="BD23" s="23"/>
      <c r="BE23" s="204">
        <f>F23+P23+AJ23+AT23</f>
        <v>10</v>
      </c>
      <c r="BF23" s="204">
        <f>H23+R23+AL23+AV23</f>
        <v>10</v>
      </c>
      <c r="BG23" s="5"/>
      <c r="BH23" s="15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</row>
    <row r="24" spans="2:94" ht="16.5" customHeight="1">
      <c r="B24" s="52"/>
      <c r="C24" s="3"/>
      <c r="D24" s="4"/>
      <c r="E24" s="4"/>
      <c r="F24" s="200"/>
      <c r="G24" s="201"/>
      <c r="H24" s="200"/>
      <c r="I24" s="200"/>
      <c r="J24" s="4"/>
      <c r="K24" s="4"/>
      <c r="L24" s="5"/>
      <c r="M24" s="3"/>
      <c r="N24" s="4"/>
      <c r="O24" s="4"/>
      <c r="P24" s="200"/>
      <c r="Q24" s="201"/>
      <c r="R24" s="200"/>
      <c r="S24" s="200"/>
      <c r="T24" s="4"/>
      <c r="U24" s="4"/>
      <c r="V24" s="5"/>
      <c r="W24" s="151"/>
      <c r="X24" s="151"/>
      <c r="Y24" s="151"/>
      <c r="Z24" s="151"/>
      <c r="AA24" s="152"/>
      <c r="AB24" s="152"/>
      <c r="AC24" s="151"/>
      <c r="AD24" s="151"/>
      <c r="AE24" s="151"/>
      <c r="AF24" s="153"/>
      <c r="AG24" s="3"/>
      <c r="AH24" s="4"/>
      <c r="AI24" s="4"/>
      <c r="AJ24" s="191"/>
      <c r="AK24" s="192"/>
      <c r="AL24" s="191"/>
      <c r="AM24" s="191"/>
      <c r="AN24" s="4"/>
      <c r="AO24" s="4"/>
      <c r="AP24" s="5"/>
      <c r="AQ24" s="4"/>
      <c r="AR24" s="4"/>
      <c r="AS24" s="4"/>
      <c r="AT24" s="191"/>
      <c r="AU24" s="192"/>
      <c r="AV24" s="191"/>
      <c r="AW24" s="191"/>
      <c r="AX24" s="4"/>
      <c r="AY24" s="4"/>
      <c r="AZ24" s="5"/>
      <c r="BA24" s="32"/>
      <c r="BB24" s="23"/>
      <c r="BC24" s="22"/>
      <c r="BD24" s="23"/>
      <c r="BE24" s="204"/>
      <c r="BF24" s="204"/>
      <c r="BG24" s="203">
        <v>2</v>
      </c>
      <c r="BH24" s="217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</row>
    <row r="25" spans="2:94" ht="16.5" customHeight="1">
      <c r="B25" s="52" t="s">
        <v>86</v>
      </c>
      <c r="C25" s="193" t="s">
        <v>36</v>
      </c>
      <c r="D25" s="194"/>
      <c r="E25" s="195"/>
      <c r="F25" s="199">
        <f>AB15</f>
        <v>6</v>
      </c>
      <c r="G25" s="199"/>
      <c r="H25" s="199">
        <f>Z15</f>
        <v>6</v>
      </c>
      <c r="I25" s="199"/>
      <c r="J25" s="4"/>
      <c r="K25" s="4"/>
      <c r="L25" s="5"/>
      <c r="M25" s="193" t="s">
        <v>36</v>
      </c>
      <c r="N25" s="194"/>
      <c r="O25" s="195"/>
      <c r="P25" s="199">
        <f>AB20</f>
        <v>4</v>
      </c>
      <c r="Q25" s="199"/>
      <c r="R25" s="199">
        <f>Z20</f>
        <v>9</v>
      </c>
      <c r="S25" s="199"/>
      <c r="T25" s="4"/>
      <c r="U25" s="4"/>
      <c r="V25" s="5"/>
      <c r="W25" s="151"/>
      <c r="X25" s="151"/>
      <c r="Y25" s="151"/>
      <c r="Z25" s="151"/>
      <c r="AA25" s="152"/>
      <c r="AB25" s="152"/>
      <c r="AC25" s="151"/>
      <c r="AD25" s="151"/>
      <c r="AE25" s="151"/>
      <c r="AF25" s="153"/>
      <c r="AG25" s="193" t="s">
        <v>36</v>
      </c>
      <c r="AH25" s="194"/>
      <c r="AI25" s="195"/>
      <c r="AJ25" s="189">
        <v>2</v>
      </c>
      <c r="AK25" s="189"/>
      <c r="AL25" s="189">
        <v>8</v>
      </c>
      <c r="AM25" s="189"/>
      <c r="AN25" s="4"/>
      <c r="AO25" s="4"/>
      <c r="AP25" s="5"/>
      <c r="AQ25" s="193" t="s">
        <v>36</v>
      </c>
      <c r="AR25" s="194"/>
      <c r="AS25" s="195"/>
      <c r="AT25" s="189">
        <v>10</v>
      </c>
      <c r="AU25" s="189"/>
      <c r="AV25" s="189">
        <v>1</v>
      </c>
      <c r="AW25" s="189"/>
      <c r="AX25" s="4"/>
      <c r="AY25" s="4"/>
      <c r="AZ25" s="5"/>
      <c r="BA25" s="32"/>
      <c r="BB25" s="23"/>
      <c r="BC25" s="63">
        <f>F25+P25+AJ25+AT25</f>
        <v>22</v>
      </c>
      <c r="BD25" s="64">
        <f>H25+R25+AL25+AV25</f>
        <v>24</v>
      </c>
      <c r="BE25" s="17"/>
      <c r="BF25" s="23"/>
      <c r="BG25" s="203"/>
      <c r="BH25" s="217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</row>
    <row r="26" spans="2:94" ht="16.5" customHeight="1">
      <c r="B26" s="52"/>
      <c r="C26" s="196" t="s">
        <v>35</v>
      </c>
      <c r="D26" s="197"/>
      <c r="E26" s="198"/>
      <c r="F26" s="202">
        <f>AB16</f>
        <v>209</v>
      </c>
      <c r="G26" s="202"/>
      <c r="H26" s="202">
        <f>Z16</f>
        <v>212</v>
      </c>
      <c r="I26" s="202"/>
      <c r="J26" s="11"/>
      <c r="K26" s="57"/>
      <c r="L26" s="12"/>
      <c r="M26" s="196" t="s">
        <v>35</v>
      </c>
      <c r="N26" s="197"/>
      <c r="O26" s="198"/>
      <c r="P26" s="202">
        <f>AB21</f>
        <v>193</v>
      </c>
      <c r="Q26" s="202"/>
      <c r="R26" s="202">
        <f>Z21</f>
        <v>246</v>
      </c>
      <c r="S26" s="202"/>
      <c r="T26" s="11"/>
      <c r="U26" s="57"/>
      <c r="V26" s="12"/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196" t="s">
        <v>35</v>
      </c>
      <c r="AH26" s="197"/>
      <c r="AI26" s="198"/>
      <c r="AJ26" s="190">
        <v>157</v>
      </c>
      <c r="AK26" s="190"/>
      <c r="AL26" s="190">
        <v>203</v>
      </c>
      <c r="AM26" s="190"/>
      <c r="AN26" s="11"/>
      <c r="AO26" s="57"/>
      <c r="AP26" s="12"/>
      <c r="AQ26" s="196" t="s">
        <v>35</v>
      </c>
      <c r="AR26" s="197"/>
      <c r="AS26" s="198"/>
      <c r="AT26" s="190">
        <v>223</v>
      </c>
      <c r="AU26" s="190"/>
      <c r="AV26" s="190">
        <v>155</v>
      </c>
      <c r="AW26" s="190"/>
      <c r="AX26" s="11"/>
      <c r="AY26" s="57"/>
      <c r="AZ26" s="12"/>
      <c r="BA26" s="32">
        <f>F26+P26+AJ26+AT26</f>
        <v>782</v>
      </c>
      <c r="BB26" s="33">
        <f>H26+R26+AL26+AV26</f>
        <v>816</v>
      </c>
      <c r="BC26" s="22"/>
      <c r="BD26" s="23"/>
      <c r="BE26" s="17"/>
      <c r="BF26" s="23"/>
      <c r="BG26" s="203"/>
      <c r="BH26" s="217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</row>
    <row r="27" spans="2:94" ht="16.5" customHeight="1">
      <c r="B27" s="53"/>
      <c r="C27" s="8"/>
      <c r="D27" s="9"/>
      <c r="E27" s="9"/>
      <c r="F27" s="9"/>
      <c r="G27" s="9"/>
      <c r="H27" s="9"/>
      <c r="I27" s="9"/>
      <c r="J27" s="9"/>
      <c r="K27" s="9"/>
      <c r="L27" s="10"/>
      <c r="M27" s="8"/>
      <c r="N27" s="9"/>
      <c r="O27" s="9"/>
      <c r="P27" s="9"/>
      <c r="Q27" s="9"/>
      <c r="R27" s="9"/>
      <c r="S27" s="9"/>
      <c r="T27" s="9"/>
      <c r="U27" s="9"/>
      <c r="V27" s="10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  <c r="AG27" s="8"/>
      <c r="AH27" s="9"/>
      <c r="AI27" s="9"/>
      <c r="AJ27" s="9"/>
      <c r="AK27" s="9"/>
      <c r="AL27" s="9"/>
      <c r="AM27" s="9"/>
      <c r="AN27" s="9"/>
      <c r="AO27" s="9"/>
      <c r="AP27" s="10"/>
      <c r="AQ27" s="9"/>
      <c r="AR27" s="9"/>
      <c r="AS27" s="9"/>
      <c r="AT27" s="58"/>
      <c r="AU27" s="58"/>
      <c r="AV27" s="58"/>
      <c r="AW27" s="58"/>
      <c r="AX27" s="9"/>
      <c r="AY27" s="9"/>
      <c r="AZ27" s="10"/>
      <c r="BA27" s="28"/>
      <c r="BB27" s="29"/>
      <c r="BC27" s="37"/>
      <c r="BD27" s="29"/>
      <c r="BE27" s="37"/>
      <c r="BF27" s="29"/>
      <c r="BG27" s="45"/>
      <c r="BH27" s="161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40"/>
      <c r="CP27" s="40"/>
    </row>
    <row r="28" spans="2:94" ht="16.5" customHeight="1">
      <c r="B28" s="52"/>
      <c r="C28" s="13"/>
      <c r="D28" s="6"/>
      <c r="E28" s="6"/>
      <c r="F28" s="200">
        <f>AL13</f>
        <v>3</v>
      </c>
      <c r="G28" s="201"/>
      <c r="H28" s="200">
        <f>AJ13</f>
        <v>2</v>
      </c>
      <c r="I28" s="200"/>
      <c r="J28" s="6"/>
      <c r="K28" s="6"/>
      <c r="L28" s="14"/>
      <c r="M28" s="13"/>
      <c r="N28" s="6"/>
      <c r="O28" s="6"/>
      <c r="P28" s="200">
        <f>AL18</f>
        <v>1</v>
      </c>
      <c r="Q28" s="201"/>
      <c r="R28" s="200">
        <f>AJ18</f>
        <v>4</v>
      </c>
      <c r="S28" s="200"/>
      <c r="T28" s="6"/>
      <c r="U28" s="6"/>
      <c r="V28" s="14"/>
      <c r="W28" s="13"/>
      <c r="X28" s="6"/>
      <c r="Y28" s="6"/>
      <c r="Z28" s="200">
        <f>AL23</f>
        <v>4</v>
      </c>
      <c r="AA28" s="201"/>
      <c r="AB28" s="200">
        <f>AJ23</f>
        <v>1</v>
      </c>
      <c r="AC28" s="200"/>
      <c r="AD28" s="6"/>
      <c r="AE28" s="6"/>
      <c r="AF28" s="14"/>
      <c r="AG28" s="149"/>
      <c r="AH28" s="149"/>
      <c r="AI28" s="149"/>
      <c r="AJ28" s="149"/>
      <c r="AK28" s="149"/>
      <c r="AL28" s="149"/>
      <c r="AM28" s="149"/>
      <c r="AN28" s="149"/>
      <c r="AO28" s="149"/>
      <c r="AP28" s="150"/>
      <c r="AQ28" s="6"/>
      <c r="AR28" s="6"/>
      <c r="AS28" s="6"/>
      <c r="AT28" s="191">
        <v>5</v>
      </c>
      <c r="AU28" s="192"/>
      <c r="AV28" s="191">
        <v>0</v>
      </c>
      <c r="AW28" s="191"/>
      <c r="AX28" s="6"/>
      <c r="AY28" s="6"/>
      <c r="AZ28" s="14"/>
      <c r="BA28" s="32"/>
      <c r="BB28" s="23"/>
      <c r="BC28" s="22"/>
      <c r="BD28" s="23"/>
      <c r="BE28" s="204">
        <f>F28+P28+Z28+AT28</f>
        <v>13</v>
      </c>
      <c r="BF28" s="204">
        <f>H28+R28+AB28+AV28</f>
        <v>7</v>
      </c>
      <c r="BG28" s="5"/>
      <c r="BH28" s="159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40"/>
      <c r="CP28" s="40"/>
    </row>
    <row r="29" spans="2:94" ht="16.5" customHeight="1">
      <c r="B29" s="52"/>
      <c r="C29" s="3"/>
      <c r="D29" s="4"/>
      <c r="E29" s="4"/>
      <c r="F29" s="200"/>
      <c r="G29" s="201"/>
      <c r="H29" s="200"/>
      <c r="I29" s="200"/>
      <c r="J29" s="4"/>
      <c r="K29" s="4"/>
      <c r="L29" s="5"/>
      <c r="M29" s="3"/>
      <c r="N29" s="4"/>
      <c r="O29" s="4"/>
      <c r="P29" s="200"/>
      <c r="Q29" s="201"/>
      <c r="R29" s="200"/>
      <c r="S29" s="200"/>
      <c r="T29" s="4"/>
      <c r="U29" s="4"/>
      <c r="V29" s="5"/>
      <c r="W29" s="3"/>
      <c r="X29" s="4"/>
      <c r="Y29" s="4"/>
      <c r="Z29" s="200"/>
      <c r="AA29" s="201"/>
      <c r="AB29" s="200"/>
      <c r="AC29" s="200"/>
      <c r="AD29" s="4"/>
      <c r="AE29" s="4"/>
      <c r="AF29" s="5"/>
      <c r="AG29" s="151"/>
      <c r="AH29" s="151"/>
      <c r="AI29" s="151"/>
      <c r="AJ29" s="151"/>
      <c r="AK29" s="152"/>
      <c r="AL29" s="152"/>
      <c r="AM29" s="151"/>
      <c r="AN29" s="151"/>
      <c r="AO29" s="151"/>
      <c r="AP29" s="153"/>
      <c r="AQ29" s="4"/>
      <c r="AR29" s="4"/>
      <c r="AS29" s="4"/>
      <c r="AT29" s="191"/>
      <c r="AU29" s="192"/>
      <c r="AV29" s="191"/>
      <c r="AW29" s="191"/>
      <c r="AX29" s="4"/>
      <c r="AY29" s="4"/>
      <c r="AZ29" s="5"/>
      <c r="BA29" s="32"/>
      <c r="BB29" s="23"/>
      <c r="BC29" s="22"/>
      <c r="BD29" s="23"/>
      <c r="BE29" s="204"/>
      <c r="BF29" s="204"/>
      <c r="BG29" s="203">
        <v>3</v>
      </c>
      <c r="BH29" s="217">
        <v>2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40"/>
      <c r="CP29" s="40"/>
    </row>
    <row r="30" spans="2:94" ht="16.5" customHeight="1">
      <c r="B30" s="52" t="s">
        <v>87</v>
      </c>
      <c r="C30" s="193" t="s">
        <v>36</v>
      </c>
      <c r="D30" s="194"/>
      <c r="E30" s="195"/>
      <c r="F30" s="199">
        <f>AL15</f>
        <v>7</v>
      </c>
      <c r="G30" s="199"/>
      <c r="H30" s="199">
        <f>AJ15</f>
        <v>7</v>
      </c>
      <c r="I30" s="199"/>
      <c r="J30" s="4"/>
      <c r="K30" s="4"/>
      <c r="L30" s="5"/>
      <c r="M30" s="193" t="s">
        <v>36</v>
      </c>
      <c r="N30" s="194"/>
      <c r="O30" s="195"/>
      <c r="P30" s="199">
        <f>AL20</f>
        <v>2</v>
      </c>
      <c r="Q30" s="199"/>
      <c r="R30" s="199">
        <f>AJ20</f>
        <v>8</v>
      </c>
      <c r="S30" s="199"/>
      <c r="T30" s="4"/>
      <c r="U30" s="4"/>
      <c r="V30" s="5"/>
      <c r="W30" s="193" t="s">
        <v>36</v>
      </c>
      <c r="X30" s="194"/>
      <c r="Y30" s="195"/>
      <c r="Z30" s="199">
        <f>AL25</f>
        <v>8</v>
      </c>
      <c r="AA30" s="199"/>
      <c r="AB30" s="199">
        <f>AJ25</f>
        <v>2</v>
      </c>
      <c r="AC30" s="199"/>
      <c r="AD30" s="4"/>
      <c r="AE30" s="4"/>
      <c r="AF30" s="5"/>
      <c r="AG30" s="151"/>
      <c r="AH30" s="151"/>
      <c r="AI30" s="151"/>
      <c r="AJ30" s="151"/>
      <c r="AK30" s="152"/>
      <c r="AL30" s="152"/>
      <c r="AM30" s="151"/>
      <c r="AN30" s="151"/>
      <c r="AO30" s="151"/>
      <c r="AP30" s="153"/>
      <c r="AQ30" s="193" t="s">
        <v>36</v>
      </c>
      <c r="AR30" s="194"/>
      <c r="AS30" s="195"/>
      <c r="AT30" s="189">
        <v>10</v>
      </c>
      <c r="AU30" s="189"/>
      <c r="AV30" s="189">
        <v>0</v>
      </c>
      <c r="AW30" s="189"/>
      <c r="AX30" s="4"/>
      <c r="AY30" s="4"/>
      <c r="AZ30" s="5"/>
      <c r="BA30" s="32"/>
      <c r="BB30" s="23"/>
      <c r="BC30" s="63">
        <f>F30+P30+Z30+AT30</f>
        <v>27</v>
      </c>
      <c r="BD30" s="64">
        <f>H30+R30+AB30+AV30</f>
        <v>17</v>
      </c>
      <c r="BE30" s="17"/>
      <c r="BF30" s="23"/>
      <c r="BG30" s="203"/>
      <c r="BH30" s="217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40"/>
      <c r="CP30" s="40"/>
    </row>
    <row r="31" spans="2:94" ht="16.5" customHeight="1">
      <c r="B31" s="52"/>
      <c r="C31" s="196" t="s">
        <v>35</v>
      </c>
      <c r="D31" s="197"/>
      <c r="E31" s="198"/>
      <c r="F31" s="202">
        <f>AL16</f>
        <v>262</v>
      </c>
      <c r="G31" s="202"/>
      <c r="H31" s="202">
        <f>AJ16</f>
        <v>263</v>
      </c>
      <c r="I31" s="202"/>
      <c r="J31" s="11"/>
      <c r="K31" s="57"/>
      <c r="L31" s="12"/>
      <c r="M31" s="196" t="s">
        <v>35</v>
      </c>
      <c r="N31" s="197"/>
      <c r="O31" s="198"/>
      <c r="P31" s="202">
        <f>AL21</f>
        <v>156</v>
      </c>
      <c r="Q31" s="202"/>
      <c r="R31" s="202">
        <f>AJ21</f>
        <v>198</v>
      </c>
      <c r="S31" s="202"/>
      <c r="T31" s="11"/>
      <c r="U31" s="57"/>
      <c r="V31" s="12"/>
      <c r="W31" s="196" t="s">
        <v>35</v>
      </c>
      <c r="X31" s="197"/>
      <c r="Y31" s="198"/>
      <c r="Z31" s="202">
        <f>AL26</f>
        <v>203</v>
      </c>
      <c r="AA31" s="202"/>
      <c r="AB31" s="202">
        <f>AJ26</f>
        <v>157</v>
      </c>
      <c r="AC31" s="202"/>
      <c r="AD31" s="11"/>
      <c r="AE31" s="57"/>
      <c r="AF31" s="12"/>
      <c r="AG31" s="149"/>
      <c r="AH31" s="149"/>
      <c r="AI31" s="149"/>
      <c r="AJ31" s="149"/>
      <c r="AK31" s="149"/>
      <c r="AL31" s="149"/>
      <c r="AM31" s="149"/>
      <c r="AN31" s="149"/>
      <c r="AO31" s="149"/>
      <c r="AP31" s="150"/>
      <c r="AQ31" s="196" t="s">
        <v>35</v>
      </c>
      <c r="AR31" s="197"/>
      <c r="AS31" s="198"/>
      <c r="AT31" s="190">
        <v>210</v>
      </c>
      <c r="AU31" s="190"/>
      <c r="AV31" s="190">
        <v>110</v>
      </c>
      <c r="AW31" s="190"/>
      <c r="AX31" s="11"/>
      <c r="AY31" s="57"/>
      <c r="AZ31" s="12"/>
      <c r="BA31" s="32">
        <f>F31+P31+Z31+AT31</f>
        <v>831</v>
      </c>
      <c r="BB31" s="33">
        <f>H31+R31+AB31+AV31</f>
        <v>728</v>
      </c>
      <c r="BC31" s="22"/>
      <c r="BD31" s="23"/>
      <c r="BE31" s="17"/>
      <c r="BF31" s="23"/>
      <c r="BG31" s="203"/>
      <c r="BH31" s="217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40"/>
      <c r="CP31" s="40"/>
    </row>
    <row r="32" spans="2:94" ht="16.5" customHeight="1">
      <c r="B32" s="53"/>
      <c r="C32" s="8"/>
      <c r="D32" s="9"/>
      <c r="E32" s="9"/>
      <c r="F32" s="9"/>
      <c r="G32" s="9"/>
      <c r="H32" s="9"/>
      <c r="I32" s="9"/>
      <c r="J32" s="9"/>
      <c r="K32" s="9"/>
      <c r="L32" s="10"/>
      <c r="M32" s="8"/>
      <c r="N32" s="9"/>
      <c r="O32" s="9"/>
      <c r="P32" s="9"/>
      <c r="Q32" s="9"/>
      <c r="R32" s="9"/>
      <c r="S32" s="9"/>
      <c r="T32" s="9"/>
      <c r="U32" s="9"/>
      <c r="V32" s="10"/>
      <c r="W32" s="8"/>
      <c r="X32" s="9"/>
      <c r="Y32" s="9"/>
      <c r="Z32" s="9"/>
      <c r="AA32" s="9"/>
      <c r="AB32" s="9"/>
      <c r="AC32" s="9"/>
      <c r="AD32" s="9"/>
      <c r="AE32" s="9"/>
      <c r="AF32" s="10"/>
      <c r="AG32" s="154"/>
      <c r="AH32" s="154"/>
      <c r="AI32" s="154"/>
      <c r="AJ32" s="154"/>
      <c r="AK32" s="154"/>
      <c r="AL32" s="154"/>
      <c r="AM32" s="154"/>
      <c r="AN32" s="154"/>
      <c r="AO32" s="154"/>
      <c r="AP32" s="155"/>
      <c r="AQ32" s="9"/>
      <c r="AR32" s="9"/>
      <c r="AS32" s="9"/>
      <c r="AT32" s="58"/>
      <c r="AU32" s="58"/>
      <c r="AV32" s="58"/>
      <c r="AW32" s="58"/>
      <c r="AX32" s="9"/>
      <c r="AY32" s="9"/>
      <c r="AZ32" s="10"/>
      <c r="BA32" s="28"/>
      <c r="BB32" s="29"/>
      <c r="BC32" s="37"/>
      <c r="BD32" s="29"/>
      <c r="BE32" s="37"/>
      <c r="BF32" s="29"/>
      <c r="BG32" s="45"/>
      <c r="BH32" s="161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40"/>
      <c r="CP32" s="40"/>
    </row>
    <row r="33" spans="2:94" ht="16.5" customHeight="1">
      <c r="B33" s="52"/>
      <c r="C33" s="13"/>
      <c r="D33" s="6"/>
      <c r="E33" s="6"/>
      <c r="F33" s="200">
        <f>AV13</f>
        <v>0</v>
      </c>
      <c r="G33" s="201"/>
      <c r="H33" s="200">
        <f>AT13</f>
        <v>5</v>
      </c>
      <c r="I33" s="200"/>
      <c r="J33" s="6"/>
      <c r="K33" s="6"/>
      <c r="L33" s="14"/>
      <c r="M33" s="13"/>
      <c r="N33" s="6"/>
      <c r="O33" s="6"/>
      <c r="P33" s="200">
        <f>AV18</f>
        <v>0</v>
      </c>
      <c r="Q33" s="201"/>
      <c r="R33" s="200">
        <f>AT18</f>
        <v>5</v>
      </c>
      <c r="S33" s="200"/>
      <c r="T33" s="6"/>
      <c r="U33" s="6"/>
      <c r="V33" s="14"/>
      <c r="W33" s="13"/>
      <c r="X33" s="6"/>
      <c r="Y33" s="6"/>
      <c r="Z33" s="200">
        <f>AV23</f>
        <v>0</v>
      </c>
      <c r="AA33" s="201"/>
      <c r="AB33" s="200">
        <f>AT23</f>
        <v>5</v>
      </c>
      <c r="AC33" s="200"/>
      <c r="AD33" s="6"/>
      <c r="AE33" s="6"/>
      <c r="AF33" s="14"/>
      <c r="AG33" s="13"/>
      <c r="AH33" s="6"/>
      <c r="AI33" s="6"/>
      <c r="AJ33" s="200">
        <f>AV28</f>
        <v>0</v>
      </c>
      <c r="AK33" s="201"/>
      <c r="AL33" s="200">
        <f>AT28</f>
        <v>5</v>
      </c>
      <c r="AM33" s="200"/>
      <c r="AN33" s="6"/>
      <c r="AO33" s="6"/>
      <c r="AP33" s="14"/>
      <c r="AQ33" s="149"/>
      <c r="AR33" s="149"/>
      <c r="AS33" s="149"/>
      <c r="AT33" s="149"/>
      <c r="AU33" s="149"/>
      <c r="AV33" s="149"/>
      <c r="AW33" s="149"/>
      <c r="AX33" s="149"/>
      <c r="AY33" s="149"/>
      <c r="AZ33" s="150"/>
      <c r="BA33" s="32"/>
      <c r="BB33" s="23"/>
      <c r="BC33" s="22"/>
      <c r="BD33" s="23"/>
      <c r="BE33" s="204">
        <f>F33+P33+Z33+AJ33</f>
        <v>0</v>
      </c>
      <c r="BF33" s="204">
        <f>H33+R33+AB33+AL33</f>
        <v>20</v>
      </c>
      <c r="BG33" s="5"/>
      <c r="BH33" s="15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</row>
    <row r="34" spans="2:75" ht="16.5" customHeight="1">
      <c r="B34" s="52"/>
      <c r="C34" s="3"/>
      <c r="D34" s="4"/>
      <c r="E34" s="4"/>
      <c r="F34" s="200"/>
      <c r="G34" s="201"/>
      <c r="H34" s="200"/>
      <c r="I34" s="200"/>
      <c r="J34" s="4"/>
      <c r="K34" s="4"/>
      <c r="L34" s="5"/>
      <c r="M34" s="3"/>
      <c r="N34" s="4"/>
      <c r="O34" s="4"/>
      <c r="P34" s="200"/>
      <c r="Q34" s="201"/>
      <c r="R34" s="200"/>
      <c r="S34" s="200"/>
      <c r="T34" s="4"/>
      <c r="U34" s="4"/>
      <c r="V34" s="5"/>
      <c r="W34" s="3"/>
      <c r="X34" s="4"/>
      <c r="Y34" s="4"/>
      <c r="Z34" s="200"/>
      <c r="AA34" s="201"/>
      <c r="AB34" s="200"/>
      <c r="AC34" s="200"/>
      <c r="AD34" s="4"/>
      <c r="AE34" s="4"/>
      <c r="AF34" s="5"/>
      <c r="AG34" s="3"/>
      <c r="AH34" s="4"/>
      <c r="AI34" s="4"/>
      <c r="AJ34" s="200"/>
      <c r="AK34" s="201"/>
      <c r="AL34" s="200"/>
      <c r="AM34" s="200"/>
      <c r="AN34" s="4"/>
      <c r="AO34" s="4"/>
      <c r="AP34" s="5"/>
      <c r="AQ34" s="151"/>
      <c r="AR34" s="151"/>
      <c r="AS34" s="151"/>
      <c r="AT34" s="151"/>
      <c r="AU34" s="152"/>
      <c r="AV34" s="152"/>
      <c r="AW34" s="151"/>
      <c r="AX34" s="151"/>
      <c r="AY34" s="151"/>
      <c r="AZ34" s="153"/>
      <c r="BA34" s="32"/>
      <c r="BB34" s="23"/>
      <c r="BC34" s="22"/>
      <c r="BD34" s="23"/>
      <c r="BE34" s="204"/>
      <c r="BF34" s="204"/>
      <c r="BG34" s="203">
        <v>0</v>
      </c>
      <c r="BH34" s="217">
        <v>5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</row>
    <row r="35" spans="2:75" ht="16.5" customHeight="1">
      <c r="B35" s="52" t="s">
        <v>88</v>
      </c>
      <c r="C35" s="193" t="s">
        <v>36</v>
      </c>
      <c r="D35" s="194"/>
      <c r="E35" s="195"/>
      <c r="F35" s="199">
        <f>AV15</f>
        <v>1</v>
      </c>
      <c r="G35" s="199"/>
      <c r="H35" s="199">
        <f>AT15</f>
        <v>10</v>
      </c>
      <c r="I35" s="199"/>
      <c r="J35" s="4"/>
      <c r="K35" s="4"/>
      <c r="L35" s="5"/>
      <c r="M35" s="193" t="s">
        <v>36</v>
      </c>
      <c r="N35" s="194"/>
      <c r="O35" s="195"/>
      <c r="P35" s="199">
        <f>AV20</f>
        <v>0</v>
      </c>
      <c r="Q35" s="199"/>
      <c r="R35" s="199">
        <f>AT20</f>
        <v>10</v>
      </c>
      <c r="S35" s="199"/>
      <c r="T35" s="4"/>
      <c r="U35" s="4"/>
      <c r="V35" s="5"/>
      <c r="W35" s="193" t="s">
        <v>36</v>
      </c>
      <c r="X35" s="194"/>
      <c r="Y35" s="195"/>
      <c r="Z35" s="199">
        <f>AV25</f>
        <v>1</v>
      </c>
      <c r="AA35" s="199"/>
      <c r="AB35" s="199">
        <f>AT25</f>
        <v>10</v>
      </c>
      <c r="AC35" s="199"/>
      <c r="AD35" s="4"/>
      <c r="AE35" s="4"/>
      <c r="AF35" s="5"/>
      <c r="AG35" s="193" t="s">
        <v>36</v>
      </c>
      <c r="AH35" s="194"/>
      <c r="AI35" s="195"/>
      <c r="AJ35" s="199">
        <f>AV30</f>
        <v>0</v>
      </c>
      <c r="AK35" s="199"/>
      <c r="AL35" s="199">
        <f>AT30</f>
        <v>10</v>
      </c>
      <c r="AM35" s="199"/>
      <c r="AN35" s="4"/>
      <c r="AO35" s="4"/>
      <c r="AP35" s="5"/>
      <c r="AQ35" s="151"/>
      <c r="AR35" s="151"/>
      <c r="AS35" s="151"/>
      <c r="AT35" s="151"/>
      <c r="AU35" s="152"/>
      <c r="AV35" s="152"/>
      <c r="AW35" s="151"/>
      <c r="AX35" s="151"/>
      <c r="AY35" s="151"/>
      <c r="AZ35" s="153"/>
      <c r="BA35" s="32"/>
      <c r="BB35" s="23"/>
      <c r="BC35" s="63">
        <f>F35+P35+Z35+AJ35</f>
        <v>2</v>
      </c>
      <c r="BD35" s="64">
        <f>H35+R35+AB35+AL35</f>
        <v>40</v>
      </c>
      <c r="BE35" s="17"/>
      <c r="BF35" s="23"/>
      <c r="BG35" s="203"/>
      <c r="BH35" s="217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2:75" ht="16.5" customHeight="1">
      <c r="B36" s="52"/>
      <c r="C36" s="196" t="s">
        <v>35</v>
      </c>
      <c r="D36" s="197"/>
      <c r="E36" s="198"/>
      <c r="F36" s="202">
        <f>AV16</f>
        <v>136</v>
      </c>
      <c r="G36" s="202"/>
      <c r="H36" s="202">
        <f>AT16</f>
        <v>229</v>
      </c>
      <c r="I36" s="202"/>
      <c r="J36" s="11"/>
      <c r="K36" s="57"/>
      <c r="L36" s="12"/>
      <c r="M36" s="196" t="s">
        <v>35</v>
      </c>
      <c r="N36" s="197"/>
      <c r="O36" s="198"/>
      <c r="P36" s="202">
        <f>AV21</f>
        <v>106</v>
      </c>
      <c r="Q36" s="202"/>
      <c r="R36" s="202">
        <f>AT21</f>
        <v>210</v>
      </c>
      <c r="S36" s="202"/>
      <c r="T36" s="11"/>
      <c r="U36" s="57"/>
      <c r="V36" s="12"/>
      <c r="W36" s="196" t="s">
        <v>35</v>
      </c>
      <c r="X36" s="197"/>
      <c r="Y36" s="198"/>
      <c r="Z36" s="202">
        <f>AV26</f>
        <v>155</v>
      </c>
      <c r="AA36" s="202"/>
      <c r="AB36" s="202">
        <f>AT26</f>
        <v>223</v>
      </c>
      <c r="AC36" s="202"/>
      <c r="AD36" s="11"/>
      <c r="AE36" s="57"/>
      <c r="AF36" s="12"/>
      <c r="AG36" s="196" t="s">
        <v>35</v>
      </c>
      <c r="AH36" s="197"/>
      <c r="AI36" s="198"/>
      <c r="AJ36" s="202">
        <f>AV31</f>
        <v>110</v>
      </c>
      <c r="AK36" s="202"/>
      <c r="AL36" s="202">
        <f>AT31</f>
        <v>210</v>
      </c>
      <c r="AM36" s="202"/>
      <c r="AN36" s="11"/>
      <c r="AO36" s="57"/>
      <c r="AP36" s="12"/>
      <c r="AQ36" s="149"/>
      <c r="AR36" s="149"/>
      <c r="AS36" s="149"/>
      <c r="AT36" s="149"/>
      <c r="AU36" s="149"/>
      <c r="AV36" s="149"/>
      <c r="AW36" s="149"/>
      <c r="AX36" s="149"/>
      <c r="AY36" s="149"/>
      <c r="AZ36" s="150"/>
      <c r="BA36" s="27">
        <f>F36+P36+Z36+AJ36</f>
        <v>507</v>
      </c>
      <c r="BB36" s="23">
        <f>H36+R36+AB36+AL36</f>
        <v>872</v>
      </c>
      <c r="BC36" s="22"/>
      <c r="BD36" s="23"/>
      <c r="BE36" s="17"/>
      <c r="BF36" s="23"/>
      <c r="BG36" s="203"/>
      <c r="BH36" s="217"/>
      <c r="BK36" s="40"/>
      <c r="BL36" s="40"/>
      <c r="BM36" s="40"/>
      <c r="BN36" s="40"/>
      <c r="BO36" s="7"/>
      <c r="BP36" s="7"/>
      <c r="BQ36" s="7"/>
      <c r="BR36" s="7"/>
      <c r="BS36" s="7"/>
      <c r="BT36" s="7"/>
      <c r="BU36" s="40"/>
      <c r="BV36" s="40"/>
      <c r="BW36" s="40"/>
    </row>
    <row r="37" spans="2:75" ht="16.5" customHeight="1" thickBot="1">
      <c r="B37" s="54"/>
      <c r="C37" s="59"/>
      <c r="D37" s="60"/>
      <c r="E37" s="60"/>
      <c r="F37" s="60"/>
      <c r="G37" s="60"/>
      <c r="H37" s="60"/>
      <c r="I37" s="60"/>
      <c r="J37" s="60"/>
      <c r="K37" s="60"/>
      <c r="L37" s="61"/>
      <c r="M37" s="62"/>
      <c r="N37" s="60"/>
      <c r="O37" s="60"/>
      <c r="P37" s="60"/>
      <c r="Q37" s="60"/>
      <c r="R37" s="60"/>
      <c r="S37" s="60"/>
      <c r="T37" s="60"/>
      <c r="U37" s="60"/>
      <c r="V37" s="61"/>
      <c r="W37" s="62"/>
      <c r="X37" s="60"/>
      <c r="Y37" s="60"/>
      <c r="Z37" s="60"/>
      <c r="AA37" s="60"/>
      <c r="AB37" s="60"/>
      <c r="AC37" s="60"/>
      <c r="AD37" s="60"/>
      <c r="AE37" s="60"/>
      <c r="AF37" s="61"/>
      <c r="AG37" s="62"/>
      <c r="AH37" s="60"/>
      <c r="AI37" s="60"/>
      <c r="AJ37" s="60"/>
      <c r="AK37" s="60"/>
      <c r="AL37" s="60"/>
      <c r="AM37" s="60"/>
      <c r="AN37" s="60"/>
      <c r="AO37" s="60"/>
      <c r="AP37" s="61"/>
      <c r="AQ37" s="156"/>
      <c r="AR37" s="157"/>
      <c r="AS37" s="157"/>
      <c r="AT37" s="157"/>
      <c r="AU37" s="157"/>
      <c r="AV37" s="157"/>
      <c r="AW37" s="157"/>
      <c r="AX37" s="157"/>
      <c r="AY37" s="157"/>
      <c r="AZ37" s="158"/>
      <c r="BA37" s="41"/>
      <c r="BB37" s="42"/>
      <c r="BC37" s="43"/>
      <c r="BD37" s="42"/>
      <c r="BE37" s="56"/>
      <c r="BF37" s="42"/>
      <c r="BG37" s="46"/>
      <c r="BH37" s="162"/>
      <c r="BK37" s="40"/>
      <c r="BL37" s="40"/>
      <c r="BM37" s="40"/>
      <c r="BN37" s="40"/>
      <c r="BO37" s="7"/>
      <c r="BP37" s="7"/>
      <c r="BQ37" s="7"/>
      <c r="BR37" s="7"/>
      <c r="BS37" s="7"/>
      <c r="BT37" s="7"/>
      <c r="BU37" s="40"/>
      <c r="BV37" s="40"/>
      <c r="BW37" s="40"/>
    </row>
    <row r="38" spans="3:75" ht="16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BA38" s="67">
        <f aca="true" t="shared" si="0" ref="BA38:BF38">SUM(BA13:BA37)</f>
        <v>3827</v>
      </c>
      <c r="BB38" s="67">
        <f t="shared" si="0"/>
        <v>3827</v>
      </c>
      <c r="BC38" s="67">
        <f t="shared" si="0"/>
        <v>111</v>
      </c>
      <c r="BD38" s="67">
        <f t="shared" si="0"/>
        <v>111</v>
      </c>
      <c r="BE38" s="67">
        <f t="shared" si="0"/>
        <v>50</v>
      </c>
      <c r="BF38" s="67">
        <f t="shared" si="0"/>
        <v>50</v>
      </c>
      <c r="BK38" s="40"/>
      <c r="BL38" s="40"/>
      <c r="BM38" s="40"/>
      <c r="BN38" s="40"/>
      <c r="BO38" s="7"/>
      <c r="BP38" s="7"/>
      <c r="BQ38" s="7"/>
      <c r="BR38" s="7"/>
      <c r="BS38" s="7"/>
      <c r="BT38" s="7"/>
      <c r="BU38" s="40"/>
      <c r="BV38" s="40"/>
      <c r="BW38" s="40"/>
    </row>
    <row r="39" spans="2:75" ht="16.5" customHeight="1">
      <c r="B39" s="171" t="s">
        <v>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BK39" s="40"/>
      <c r="BL39" s="40"/>
      <c r="BM39" s="40"/>
      <c r="BN39" s="40"/>
      <c r="BO39" s="7"/>
      <c r="BP39" s="7"/>
      <c r="BQ39" s="7"/>
      <c r="BR39" s="7"/>
      <c r="BS39" s="7"/>
      <c r="BT39" s="7"/>
      <c r="BU39" s="40"/>
      <c r="BV39" s="40"/>
      <c r="BW39" s="40"/>
    </row>
    <row r="40" spans="2:75" ht="16.5" customHeight="1">
      <c r="B40" s="170" t="s">
        <v>74</v>
      </c>
      <c r="C40" s="2"/>
      <c r="D40" s="2"/>
      <c r="E40" s="2"/>
      <c r="F40" s="2"/>
      <c r="G40" s="2"/>
      <c r="H40" s="2"/>
      <c r="I40" s="2"/>
      <c r="J40" s="2"/>
      <c r="K40" s="2"/>
      <c r="L40" s="2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</row>
    <row r="41" spans="2:75" ht="16.5" customHeight="1">
      <c r="B41" s="170" t="s">
        <v>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2:75" ht="16.5" customHeight="1">
      <c r="B42" s="170" t="s">
        <v>76</v>
      </c>
      <c r="C42" s="2"/>
      <c r="D42" s="2"/>
      <c r="E42" s="2"/>
      <c r="F42" s="2"/>
      <c r="G42" s="2"/>
      <c r="H42" s="2"/>
      <c r="I42" s="2"/>
      <c r="J42" s="2"/>
      <c r="K42" s="2"/>
      <c r="L42" s="2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</row>
    <row r="43" spans="2:75" ht="16.5" customHeight="1">
      <c r="B43" s="170" t="s">
        <v>77</v>
      </c>
      <c r="C43" s="2"/>
      <c r="D43" s="2"/>
      <c r="E43" s="2"/>
      <c r="F43" s="2"/>
      <c r="G43" s="2"/>
      <c r="H43" s="2"/>
      <c r="I43" s="2"/>
      <c r="J43" s="2"/>
      <c r="K43" s="2"/>
      <c r="L43" s="2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</row>
    <row r="44" spans="3:12" ht="16.5" customHeight="1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3:12" ht="16.5" customHeight="1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3:12" ht="16.5" customHeight="1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ht="16.5" customHeight="1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ht="16.5" customHeight="1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ht="16.5" customHeight="1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ht="16.5" customHeight="1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6.5" customHeight="1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16.5" customHeight="1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16.5" customHeight="1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16.5" customHeight="1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16.5" customHeight="1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6.5" customHeight="1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16.5" customHeight="1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6.5" customHeight="1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16.5" customHeight="1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16.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6.5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6.5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6.5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6.5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6.5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6.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6.5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6.5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6.5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6.5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6.5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6.5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6.5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6.5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6.5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6.5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6.5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6.5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6.5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6.5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6.5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6.5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6.5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6.5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6.5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6.5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6.5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.75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.75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.75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.75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.75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.75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.75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.75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.75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.75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.75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.75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.75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.75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.75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.75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.75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.75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.75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.75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.75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.75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.75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.75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.75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.75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.75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.75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.75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.75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.75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.75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.75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.75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.75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.75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.75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2.75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2.75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2.75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2.75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2.75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2.75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2.75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2.75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2.75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2.75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2.75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12.75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12.75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12.75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12.75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12.75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12.75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12.75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12.75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12.75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12.75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2.7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2.75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2.7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2.75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2.75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2.75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2.75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2.75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2.75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2.75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2.7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2.7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2.75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2.75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2.75">
      <c r="C162" s="1"/>
      <c r="D162" s="1"/>
      <c r="E162" s="1"/>
      <c r="F162" s="1"/>
      <c r="G162" s="1"/>
      <c r="H162" s="1"/>
      <c r="I162" s="1"/>
      <c r="J162" s="1"/>
      <c r="K162" s="1"/>
      <c r="L162" s="1"/>
    </row>
  </sheetData>
  <sheetProtection/>
  <mergeCells count="196">
    <mergeCell ref="C35:E35"/>
    <mergeCell ref="C36:E36"/>
    <mergeCell ref="M35:O35"/>
    <mergeCell ref="M36:O36"/>
    <mergeCell ref="P36:Q36"/>
    <mergeCell ref="R36:S36"/>
    <mergeCell ref="F36:G36"/>
    <mergeCell ref="H36:I36"/>
    <mergeCell ref="P35:Q35"/>
    <mergeCell ref="R35:S35"/>
    <mergeCell ref="W36:Y36"/>
    <mergeCell ref="AG35:AI35"/>
    <mergeCell ref="AG36:AI36"/>
    <mergeCell ref="Z35:AA35"/>
    <mergeCell ref="AB35:AC35"/>
    <mergeCell ref="Z36:AA36"/>
    <mergeCell ref="AB36:AC36"/>
    <mergeCell ref="W35:Y35"/>
    <mergeCell ref="AQ25:AS25"/>
    <mergeCell ref="AQ26:AS26"/>
    <mergeCell ref="AQ30:AS30"/>
    <mergeCell ref="AQ31:AS31"/>
    <mergeCell ref="AJ25:AK25"/>
    <mergeCell ref="AJ26:AK26"/>
    <mergeCell ref="C30:E30"/>
    <mergeCell ref="C31:E31"/>
    <mergeCell ref="W30:Y30"/>
    <mergeCell ref="W31:Y31"/>
    <mergeCell ref="M30:O30"/>
    <mergeCell ref="M31:O31"/>
    <mergeCell ref="F30:G30"/>
    <mergeCell ref="H30:I30"/>
    <mergeCell ref="P30:Q30"/>
    <mergeCell ref="R30:S30"/>
    <mergeCell ref="C20:E20"/>
    <mergeCell ref="C21:E21"/>
    <mergeCell ref="C25:E25"/>
    <mergeCell ref="C26:E26"/>
    <mergeCell ref="Z33:AA34"/>
    <mergeCell ref="AB33:AC34"/>
    <mergeCell ref="W20:Y20"/>
    <mergeCell ref="W21:Y21"/>
    <mergeCell ref="Z21:AA21"/>
    <mergeCell ref="AB21:AC21"/>
    <mergeCell ref="BH19:BH21"/>
    <mergeCell ref="C10:L10"/>
    <mergeCell ref="C11:L11"/>
    <mergeCell ref="M10:V10"/>
    <mergeCell ref="M11:V11"/>
    <mergeCell ref="P15:Q15"/>
    <mergeCell ref="R15:S15"/>
    <mergeCell ref="W10:AF10"/>
    <mergeCell ref="W11:AF11"/>
    <mergeCell ref="AT13:AU14"/>
    <mergeCell ref="BH24:BH26"/>
    <mergeCell ref="BH34:BH36"/>
    <mergeCell ref="BA11:BB11"/>
    <mergeCell ref="BC11:BD11"/>
    <mergeCell ref="BH14:BH16"/>
    <mergeCell ref="BF13:BF14"/>
    <mergeCell ref="BE13:BE14"/>
    <mergeCell ref="BH29:BH31"/>
    <mergeCell ref="BE28:BE29"/>
    <mergeCell ref="BF28:BF29"/>
    <mergeCell ref="R16:S16"/>
    <mergeCell ref="AV13:AW14"/>
    <mergeCell ref="AQ15:AS15"/>
    <mergeCell ref="AV16:AW16"/>
    <mergeCell ref="AQ11:AZ11"/>
    <mergeCell ref="M15:O15"/>
    <mergeCell ref="M16:O16"/>
    <mergeCell ref="W15:Y15"/>
    <mergeCell ref="W16:Y16"/>
    <mergeCell ref="AG15:AI15"/>
    <mergeCell ref="BG14:BG16"/>
    <mergeCell ref="AV15:AW15"/>
    <mergeCell ref="AJ13:AK14"/>
    <mergeCell ref="BE11:BF11"/>
    <mergeCell ref="AB15:AC15"/>
    <mergeCell ref="Z16:AA16"/>
    <mergeCell ref="AB16:AC16"/>
    <mergeCell ref="AG16:AI16"/>
    <mergeCell ref="Z15:AA15"/>
    <mergeCell ref="AG11:AP11"/>
    <mergeCell ref="AQ10:AZ10"/>
    <mergeCell ref="AL13:AM14"/>
    <mergeCell ref="P16:Q16"/>
    <mergeCell ref="C2:BH2"/>
    <mergeCell ref="B9:B12"/>
    <mergeCell ref="P13:Q14"/>
    <mergeCell ref="R13:S14"/>
    <mergeCell ref="Z13:AA14"/>
    <mergeCell ref="AB13:AC14"/>
    <mergeCell ref="AT16:AU16"/>
    <mergeCell ref="F20:G20"/>
    <mergeCell ref="H20:I20"/>
    <mergeCell ref="F21:G21"/>
    <mergeCell ref="H21:I21"/>
    <mergeCell ref="C7:BH7"/>
    <mergeCell ref="AQ16:AS16"/>
    <mergeCell ref="F18:G19"/>
    <mergeCell ref="H18:I19"/>
    <mergeCell ref="AT18:AU19"/>
    <mergeCell ref="AG10:AP10"/>
    <mergeCell ref="F23:G24"/>
    <mergeCell ref="H23:I24"/>
    <mergeCell ref="AT23:AU24"/>
    <mergeCell ref="P23:Q24"/>
    <mergeCell ref="R23:S24"/>
    <mergeCell ref="AL23:AM24"/>
    <mergeCell ref="AJ23:AK24"/>
    <mergeCell ref="Z20:AA20"/>
    <mergeCell ref="AB20:AC20"/>
    <mergeCell ref="AQ20:AS20"/>
    <mergeCell ref="AQ21:AS21"/>
    <mergeCell ref="AG20:AI20"/>
    <mergeCell ref="AG21:AI21"/>
    <mergeCell ref="AJ20:AK20"/>
    <mergeCell ref="AJ21:AK21"/>
    <mergeCell ref="AL21:AM21"/>
    <mergeCell ref="AJ35:AK35"/>
    <mergeCell ref="AL35:AM35"/>
    <mergeCell ref="BE33:BE34"/>
    <mergeCell ref="BF33:BF34"/>
    <mergeCell ref="F33:G34"/>
    <mergeCell ref="H33:I34"/>
    <mergeCell ref="P33:Q34"/>
    <mergeCell ref="R33:S34"/>
    <mergeCell ref="F35:G35"/>
    <mergeCell ref="H35:I35"/>
    <mergeCell ref="AJ36:AK36"/>
    <mergeCell ref="AL36:AM36"/>
    <mergeCell ref="BG19:BG21"/>
    <mergeCell ref="BG24:BG26"/>
    <mergeCell ref="BG34:BG36"/>
    <mergeCell ref="BE18:BE19"/>
    <mergeCell ref="BF18:BF19"/>
    <mergeCell ref="BE23:BE24"/>
    <mergeCell ref="BF23:BF24"/>
    <mergeCell ref="BG29:BG31"/>
    <mergeCell ref="AV26:AW26"/>
    <mergeCell ref="AJ33:AK34"/>
    <mergeCell ref="AL33:AM34"/>
    <mergeCell ref="AV28:AW29"/>
    <mergeCell ref="AV30:AW30"/>
    <mergeCell ref="AT31:AU31"/>
    <mergeCell ref="AV31:AW31"/>
    <mergeCell ref="AT26:AU26"/>
    <mergeCell ref="AT28:AU29"/>
    <mergeCell ref="AT30:AU30"/>
    <mergeCell ref="AV23:AW24"/>
    <mergeCell ref="AT25:AU25"/>
    <mergeCell ref="AV25:AW25"/>
    <mergeCell ref="AV18:AW19"/>
    <mergeCell ref="AV20:AW20"/>
    <mergeCell ref="AV21:AW21"/>
    <mergeCell ref="AT20:AU20"/>
    <mergeCell ref="AT21:AU21"/>
    <mergeCell ref="AB28:AC29"/>
    <mergeCell ref="F31:G31"/>
    <mergeCell ref="H31:I31"/>
    <mergeCell ref="P31:Q31"/>
    <mergeCell ref="R31:S31"/>
    <mergeCell ref="P26:Q26"/>
    <mergeCell ref="R26:S26"/>
    <mergeCell ref="H26:I26"/>
    <mergeCell ref="Z31:AA31"/>
    <mergeCell ref="AB31:AC31"/>
    <mergeCell ref="F25:G25"/>
    <mergeCell ref="H25:I25"/>
    <mergeCell ref="F28:G29"/>
    <mergeCell ref="H28:I29"/>
    <mergeCell ref="F26:G26"/>
    <mergeCell ref="AL25:AM25"/>
    <mergeCell ref="P25:Q25"/>
    <mergeCell ref="R25:S25"/>
    <mergeCell ref="AG25:AI25"/>
    <mergeCell ref="AG26:AI26"/>
    <mergeCell ref="M25:O25"/>
    <mergeCell ref="M26:O26"/>
    <mergeCell ref="Z30:AA30"/>
    <mergeCell ref="AB30:AC30"/>
    <mergeCell ref="AL26:AM26"/>
    <mergeCell ref="Z18:AA19"/>
    <mergeCell ref="AB18:AC19"/>
    <mergeCell ref="P28:Q29"/>
    <mergeCell ref="R28:S29"/>
    <mergeCell ref="Z28:AA29"/>
    <mergeCell ref="AT15:AU15"/>
    <mergeCell ref="AL20:AM20"/>
    <mergeCell ref="AJ15:AK15"/>
    <mergeCell ref="AL15:AM15"/>
    <mergeCell ref="AJ16:AK16"/>
    <mergeCell ref="AL16:AM16"/>
    <mergeCell ref="AJ18:AK19"/>
    <mergeCell ref="AL18:AM19"/>
  </mergeCells>
  <printOptions/>
  <pageMargins left="0.7874015748031497" right="0.2755905511811024" top="0.9448818897637796" bottom="0.35433070866141736" header="0.5118110236220472" footer="0.1968503937007874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62"/>
  <sheetViews>
    <sheetView zoomScale="80" zoomScaleNormal="80" zoomScalePageLayoutView="0" workbookViewId="0" topLeftCell="A12">
      <selection activeCell="AJ27" sqref="AJ27"/>
    </sheetView>
  </sheetViews>
  <sheetFormatPr defaultColWidth="9.00390625" defaultRowHeight="12.75"/>
  <cols>
    <col min="1" max="1" width="2.00390625" style="0" customWidth="1"/>
    <col min="2" max="2" width="20.75390625" style="0" customWidth="1"/>
    <col min="3" max="52" width="2.375" style="0" customWidth="1"/>
    <col min="53" max="56" width="4.75390625" style="0" customWidth="1"/>
    <col min="57" max="58" width="5.75390625" style="0" customWidth="1"/>
    <col min="59" max="59" width="6.75390625" style="0" customWidth="1"/>
    <col min="63" max="93" width="2.75390625" style="0" customWidth="1"/>
  </cols>
  <sheetData>
    <row r="2" spans="2:60" ht="31.5">
      <c r="B2" s="47" t="s">
        <v>0</v>
      </c>
      <c r="C2" s="211" t="s">
        <v>83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1:63" ht="1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8"/>
      <c r="BJ3" s="48"/>
      <c r="BK3" s="48"/>
    </row>
    <row r="4" spans="2:3" ht="15">
      <c r="B4" s="47" t="s">
        <v>31</v>
      </c>
      <c r="C4" s="44" t="s">
        <v>33</v>
      </c>
    </row>
    <row r="5" spans="2:14" ht="18">
      <c r="B5" s="47" t="s">
        <v>34</v>
      </c>
      <c r="C5" s="44" t="s">
        <v>80</v>
      </c>
      <c r="N5" s="65"/>
    </row>
    <row r="6" ht="12.75">
      <c r="B6" s="47"/>
    </row>
    <row r="7" spans="2:60" ht="45">
      <c r="B7" s="47"/>
      <c r="C7" s="205" t="s">
        <v>29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7"/>
    </row>
    <row r="8" spans="3:12" ht="16.5" customHeight="1" thickBot="1">
      <c r="C8" s="2"/>
      <c r="D8" s="2"/>
      <c r="E8" s="2"/>
      <c r="F8" s="2"/>
      <c r="G8" s="2"/>
      <c r="H8" s="2"/>
      <c r="I8" s="2"/>
      <c r="J8" s="2"/>
      <c r="K8" s="2"/>
      <c r="L8" s="2"/>
    </row>
    <row r="9" spans="2:60" ht="16.5" customHeight="1">
      <c r="B9" s="212" t="s">
        <v>28</v>
      </c>
      <c r="C9" s="20"/>
      <c r="D9" s="15"/>
      <c r="E9" s="15"/>
      <c r="F9" s="15"/>
      <c r="G9" s="15"/>
      <c r="H9" s="15"/>
      <c r="I9" s="15"/>
      <c r="J9" s="15"/>
      <c r="K9" s="15"/>
      <c r="L9" s="21"/>
      <c r="M9" s="20"/>
      <c r="N9" s="15"/>
      <c r="O9" s="15"/>
      <c r="P9" s="15"/>
      <c r="Q9" s="15"/>
      <c r="R9" s="15"/>
      <c r="S9" s="15"/>
      <c r="T9" s="15"/>
      <c r="U9" s="15"/>
      <c r="V9" s="21"/>
      <c r="W9" s="25"/>
      <c r="X9" s="16"/>
      <c r="Y9" s="16"/>
      <c r="Z9" s="16"/>
      <c r="AA9" s="16"/>
      <c r="AB9" s="16"/>
      <c r="AC9" s="16"/>
      <c r="AD9" s="16"/>
      <c r="AE9" s="16"/>
      <c r="AF9" s="26"/>
      <c r="AG9" s="25"/>
      <c r="AH9" s="16"/>
      <c r="AI9" s="16"/>
      <c r="AJ9" s="16"/>
      <c r="AK9" s="16"/>
      <c r="AL9" s="16"/>
      <c r="AM9" s="16"/>
      <c r="AN9" s="16"/>
      <c r="AO9" s="16"/>
      <c r="AP9" s="26"/>
      <c r="AQ9" s="25"/>
      <c r="AR9" s="16"/>
      <c r="AS9" s="16"/>
      <c r="AT9" s="16"/>
      <c r="AU9" s="16"/>
      <c r="AV9" s="16"/>
      <c r="AW9" s="16"/>
      <c r="AX9" s="16"/>
      <c r="AY9" s="16"/>
      <c r="AZ9" s="26"/>
      <c r="BA9" s="38"/>
      <c r="BB9" s="39"/>
      <c r="BC9" s="25"/>
      <c r="BD9" s="26"/>
      <c r="BE9" s="16"/>
      <c r="BF9" s="26"/>
      <c r="BG9" s="39"/>
      <c r="BH9" s="168"/>
    </row>
    <row r="10" spans="2:60" ht="16.5" customHeight="1">
      <c r="B10" s="213"/>
      <c r="C10" s="208" t="str">
        <f>B15</f>
        <v>SLOVENIA</v>
      </c>
      <c r="D10" s="209"/>
      <c r="E10" s="209"/>
      <c r="F10" s="209"/>
      <c r="G10" s="209"/>
      <c r="H10" s="209"/>
      <c r="I10" s="209"/>
      <c r="J10" s="209"/>
      <c r="K10" s="209"/>
      <c r="L10" s="210"/>
      <c r="M10" s="208" t="str">
        <f>B20</f>
        <v>GERMANY</v>
      </c>
      <c r="N10" s="209"/>
      <c r="O10" s="209"/>
      <c r="P10" s="209"/>
      <c r="Q10" s="209"/>
      <c r="R10" s="209"/>
      <c r="S10" s="209"/>
      <c r="T10" s="209"/>
      <c r="U10" s="209"/>
      <c r="V10" s="210"/>
      <c r="W10" s="208" t="str">
        <f>B25</f>
        <v>SVENDBORG</v>
      </c>
      <c r="X10" s="209"/>
      <c r="Y10" s="209"/>
      <c r="Z10" s="209"/>
      <c r="AA10" s="209"/>
      <c r="AB10" s="209"/>
      <c r="AC10" s="209"/>
      <c r="AD10" s="209"/>
      <c r="AE10" s="209"/>
      <c r="AF10" s="210"/>
      <c r="AG10" s="208" t="str">
        <f>B30</f>
        <v>ČESKÝ KRUMLOV</v>
      </c>
      <c r="AH10" s="209"/>
      <c r="AI10" s="209"/>
      <c r="AJ10" s="209"/>
      <c r="AK10" s="209"/>
      <c r="AL10" s="209"/>
      <c r="AM10" s="209"/>
      <c r="AN10" s="209"/>
      <c r="AO10" s="209"/>
      <c r="AP10" s="210"/>
      <c r="AQ10" s="208" t="str">
        <f>B35</f>
        <v>MITTELDEUTSCHLAND</v>
      </c>
      <c r="AR10" s="209"/>
      <c r="AS10" s="209"/>
      <c r="AT10" s="209"/>
      <c r="AU10" s="209"/>
      <c r="AV10" s="209"/>
      <c r="AW10" s="209"/>
      <c r="AX10" s="209"/>
      <c r="AY10" s="209"/>
      <c r="AZ10" s="210"/>
      <c r="BA10" s="32"/>
      <c r="BB10" s="23"/>
      <c r="BC10" s="34"/>
      <c r="BD10" s="35"/>
      <c r="BE10" s="40"/>
      <c r="BF10" s="35"/>
      <c r="BG10" s="23"/>
      <c r="BH10" s="159" t="s">
        <v>37</v>
      </c>
    </row>
    <row r="11" spans="2:94" ht="16.5" customHeight="1">
      <c r="B11" s="213"/>
      <c r="C11" s="208"/>
      <c r="D11" s="209"/>
      <c r="E11" s="209"/>
      <c r="F11" s="209"/>
      <c r="G11" s="209"/>
      <c r="H11" s="209"/>
      <c r="I11" s="209"/>
      <c r="J11" s="209"/>
      <c r="K11" s="209"/>
      <c r="L11" s="210"/>
      <c r="M11" s="208"/>
      <c r="N11" s="209"/>
      <c r="O11" s="209"/>
      <c r="P11" s="209"/>
      <c r="Q11" s="209"/>
      <c r="R11" s="209"/>
      <c r="S11" s="209"/>
      <c r="T11" s="209"/>
      <c r="U11" s="209"/>
      <c r="V11" s="210"/>
      <c r="W11" s="208"/>
      <c r="X11" s="209"/>
      <c r="Y11" s="209"/>
      <c r="Z11" s="209"/>
      <c r="AA11" s="209"/>
      <c r="AB11" s="209"/>
      <c r="AC11" s="209"/>
      <c r="AD11" s="209"/>
      <c r="AE11" s="209"/>
      <c r="AF11" s="210"/>
      <c r="AG11" s="208"/>
      <c r="AH11" s="209"/>
      <c r="AI11" s="209"/>
      <c r="AJ11" s="209"/>
      <c r="AK11" s="209"/>
      <c r="AL11" s="209"/>
      <c r="AM11" s="209"/>
      <c r="AN11" s="209"/>
      <c r="AO11" s="209"/>
      <c r="AP11" s="210"/>
      <c r="AQ11" s="208"/>
      <c r="AR11" s="209"/>
      <c r="AS11" s="209"/>
      <c r="AT11" s="209"/>
      <c r="AU11" s="209"/>
      <c r="AV11" s="209"/>
      <c r="AW11" s="209"/>
      <c r="AX11" s="209"/>
      <c r="AY11" s="209"/>
      <c r="AZ11" s="210"/>
      <c r="BA11" s="218" t="s">
        <v>39</v>
      </c>
      <c r="BB11" s="216"/>
      <c r="BC11" s="215" t="s">
        <v>40</v>
      </c>
      <c r="BD11" s="216"/>
      <c r="BE11" s="215" t="s">
        <v>41</v>
      </c>
      <c r="BF11" s="216"/>
      <c r="BG11" s="23" t="s">
        <v>42</v>
      </c>
      <c r="BH11" s="159" t="s">
        <v>38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</row>
    <row r="12" spans="2:94" ht="16.5" customHeight="1" thickBot="1">
      <c r="B12" s="214"/>
      <c r="C12" s="19"/>
      <c r="D12" s="18"/>
      <c r="E12" s="18"/>
      <c r="F12" s="18"/>
      <c r="G12" s="18"/>
      <c r="H12" s="18"/>
      <c r="I12" s="18"/>
      <c r="J12" s="18"/>
      <c r="K12" s="18"/>
      <c r="L12" s="24"/>
      <c r="M12" s="19"/>
      <c r="N12" s="18"/>
      <c r="O12" s="18"/>
      <c r="P12" s="18"/>
      <c r="Q12" s="18"/>
      <c r="R12" s="18"/>
      <c r="S12" s="18"/>
      <c r="T12" s="18"/>
      <c r="U12" s="18"/>
      <c r="V12" s="24"/>
      <c r="W12" s="19"/>
      <c r="X12" s="18"/>
      <c r="Y12" s="18"/>
      <c r="Z12" s="18"/>
      <c r="AA12" s="18"/>
      <c r="AB12" s="18"/>
      <c r="AC12" s="18"/>
      <c r="AD12" s="18"/>
      <c r="AE12" s="18"/>
      <c r="AF12" s="24"/>
      <c r="AG12" s="19"/>
      <c r="AH12" s="18"/>
      <c r="AI12" s="18"/>
      <c r="AJ12" s="18"/>
      <c r="AK12" s="18"/>
      <c r="AL12" s="18"/>
      <c r="AM12" s="18"/>
      <c r="AN12" s="18"/>
      <c r="AO12" s="18"/>
      <c r="AP12" s="24"/>
      <c r="AQ12" s="19"/>
      <c r="AR12" s="18"/>
      <c r="AS12" s="18"/>
      <c r="AT12" s="18"/>
      <c r="AU12" s="18"/>
      <c r="AV12" s="18"/>
      <c r="AW12" s="18"/>
      <c r="AX12" s="18"/>
      <c r="AY12" s="18"/>
      <c r="AZ12" s="24"/>
      <c r="BA12" s="30"/>
      <c r="BB12" s="31"/>
      <c r="BC12" s="36"/>
      <c r="BD12" s="31"/>
      <c r="BE12" s="55"/>
      <c r="BF12" s="31"/>
      <c r="BG12" s="31"/>
      <c r="BH12" s="16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</row>
    <row r="13" spans="2:94" ht="16.5" customHeight="1" thickTop="1">
      <c r="B13" s="51"/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13"/>
      <c r="N13" s="6"/>
      <c r="O13" s="6"/>
      <c r="P13" s="191">
        <v>0</v>
      </c>
      <c r="Q13" s="192"/>
      <c r="R13" s="191">
        <v>5</v>
      </c>
      <c r="S13" s="191"/>
      <c r="T13" s="6"/>
      <c r="U13" s="6"/>
      <c r="V13" s="14"/>
      <c r="W13" s="13"/>
      <c r="X13" s="6"/>
      <c r="Y13" s="6"/>
      <c r="Z13" s="191">
        <v>4</v>
      </c>
      <c r="AA13" s="192"/>
      <c r="AB13" s="191">
        <v>1</v>
      </c>
      <c r="AC13" s="191"/>
      <c r="AD13" s="6"/>
      <c r="AE13" s="6"/>
      <c r="AF13" s="14"/>
      <c r="AG13" s="13"/>
      <c r="AH13" s="6"/>
      <c r="AI13" s="6"/>
      <c r="AJ13" s="191">
        <v>5</v>
      </c>
      <c r="AK13" s="192"/>
      <c r="AL13" s="191">
        <v>0</v>
      </c>
      <c r="AM13" s="191"/>
      <c r="AN13" s="6"/>
      <c r="AO13" s="6"/>
      <c r="AP13" s="14"/>
      <c r="AQ13" s="6"/>
      <c r="AR13" s="6"/>
      <c r="AS13" s="6"/>
      <c r="AT13" s="191">
        <v>1</v>
      </c>
      <c r="AU13" s="192"/>
      <c r="AV13" s="191">
        <v>4</v>
      </c>
      <c r="AW13" s="191"/>
      <c r="AX13" s="6"/>
      <c r="AY13" s="6"/>
      <c r="AZ13" s="14"/>
      <c r="BA13" s="32"/>
      <c r="BB13" s="23"/>
      <c r="BC13" s="22"/>
      <c r="BD13" s="23"/>
      <c r="BE13" s="221">
        <f>P13+Z13+AJ13+AT13</f>
        <v>10</v>
      </c>
      <c r="BF13" s="219">
        <f>R13+AB13+AL13+AV13</f>
        <v>10</v>
      </c>
      <c r="BG13" s="5"/>
      <c r="BH13" s="159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</row>
    <row r="14" spans="2:94" ht="16.5" customHeight="1">
      <c r="B14" s="52"/>
      <c r="C14" s="151"/>
      <c r="D14" s="151"/>
      <c r="E14" s="151"/>
      <c r="F14" s="151"/>
      <c r="G14" s="152"/>
      <c r="H14" s="152"/>
      <c r="I14" s="151"/>
      <c r="J14" s="151"/>
      <c r="K14" s="151"/>
      <c r="L14" s="153"/>
      <c r="M14" s="3"/>
      <c r="N14" s="4"/>
      <c r="O14" s="4"/>
      <c r="P14" s="191"/>
      <c r="Q14" s="192"/>
      <c r="R14" s="191"/>
      <c r="S14" s="191"/>
      <c r="T14" s="4"/>
      <c r="U14" s="4"/>
      <c r="V14" s="5"/>
      <c r="W14" s="3"/>
      <c r="X14" s="4"/>
      <c r="Y14" s="4"/>
      <c r="Z14" s="191"/>
      <c r="AA14" s="192"/>
      <c r="AB14" s="191"/>
      <c r="AC14" s="191"/>
      <c r="AD14" s="4"/>
      <c r="AE14" s="4"/>
      <c r="AF14" s="5"/>
      <c r="AG14" s="3"/>
      <c r="AH14" s="4"/>
      <c r="AI14" s="4"/>
      <c r="AJ14" s="191"/>
      <c r="AK14" s="192"/>
      <c r="AL14" s="191"/>
      <c r="AM14" s="191"/>
      <c r="AN14" s="4"/>
      <c r="AO14" s="4"/>
      <c r="AP14" s="5"/>
      <c r="AQ14" s="4"/>
      <c r="AR14" s="4"/>
      <c r="AS14" s="4"/>
      <c r="AT14" s="191"/>
      <c r="AU14" s="192"/>
      <c r="AV14" s="191"/>
      <c r="AW14" s="191"/>
      <c r="AX14" s="4"/>
      <c r="AY14" s="4"/>
      <c r="AZ14" s="5"/>
      <c r="BA14" s="32"/>
      <c r="BB14" s="23"/>
      <c r="BC14" s="22"/>
      <c r="BD14" s="23"/>
      <c r="BE14" s="204"/>
      <c r="BF14" s="220"/>
      <c r="BG14" s="203">
        <v>2</v>
      </c>
      <c r="BH14" s="217">
        <v>3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</row>
    <row r="15" spans="2:94" ht="16.5" customHeight="1">
      <c r="B15" s="52" t="s">
        <v>89</v>
      </c>
      <c r="C15" s="151"/>
      <c r="D15" s="151"/>
      <c r="E15" s="151"/>
      <c r="F15" s="151"/>
      <c r="G15" s="152"/>
      <c r="H15" s="152"/>
      <c r="I15" s="151"/>
      <c r="J15" s="151"/>
      <c r="K15" s="151"/>
      <c r="L15" s="153"/>
      <c r="M15" s="193" t="s">
        <v>36</v>
      </c>
      <c r="N15" s="194"/>
      <c r="O15" s="195"/>
      <c r="P15" s="189">
        <v>1</v>
      </c>
      <c r="Q15" s="189"/>
      <c r="R15" s="189">
        <v>10</v>
      </c>
      <c r="S15" s="189"/>
      <c r="T15" s="4"/>
      <c r="U15" s="4"/>
      <c r="V15" s="5"/>
      <c r="W15" s="193" t="s">
        <v>36</v>
      </c>
      <c r="X15" s="194"/>
      <c r="Y15" s="195"/>
      <c r="Z15" s="189">
        <v>9</v>
      </c>
      <c r="AA15" s="189"/>
      <c r="AB15" s="189">
        <v>2</v>
      </c>
      <c r="AC15" s="189"/>
      <c r="AD15" s="4"/>
      <c r="AE15" s="4"/>
      <c r="AF15" s="5"/>
      <c r="AG15" s="193" t="s">
        <v>36</v>
      </c>
      <c r="AH15" s="194"/>
      <c r="AI15" s="195"/>
      <c r="AJ15" s="189">
        <v>10</v>
      </c>
      <c r="AK15" s="189"/>
      <c r="AL15" s="189">
        <v>0</v>
      </c>
      <c r="AM15" s="189"/>
      <c r="AN15" s="4"/>
      <c r="AO15" s="4"/>
      <c r="AP15" s="5"/>
      <c r="AQ15" s="193" t="s">
        <v>36</v>
      </c>
      <c r="AR15" s="194"/>
      <c r="AS15" s="195"/>
      <c r="AT15" s="189">
        <v>6</v>
      </c>
      <c r="AU15" s="189"/>
      <c r="AV15" s="189">
        <v>8</v>
      </c>
      <c r="AW15" s="189"/>
      <c r="AX15" s="4"/>
      <c r="AY15" s="4"/>
      <c r="AZ15" s="5"/>
      <c r="BA15" s="32"/>
      <c r="BB15" s="23"/>
      <c r="BC15" s="63">
        <f>P15+Z15+AJ15+AT15</f>
        <v>26</v>
      </c>
      <c r="BD15" s="64">
        <f>R15+AB15+AL15+AV15</f>
        <v>20</v>
      </c>
      <c r="BE15" s="17"/>
      <c r="BF15" s="23"/>
      <c r="BG15" s="203"/>
      <c r="BH15" s="217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</row>
    <row r="16" spans="2:94" ht="16.5" customHeight="1">
      <c r="B16" s="52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196" t="s">
        <v>35</v>
      </c>
      <c r="N16" s="197"/>
      <c r="O16" s="198"/>
      <c r="P16" s="190">
        <v>156</v>
      </c>
      <c r="Q16" s="190"/>
      <c r="R16" s="190">
        <v>223</v>
      </c>
      <c r="S16" s="190"/>
      <c r="T16" s="11"/>
      <c r="U16" s="57"/>
      <c r="V16" s="12"/>
      <c r="W16" s="196" t="s">
        <v>35</v>
      </c>
      <c r="X16" s="197"/>
      <c r="Y16" s="198"/>
      <c r="Z16" s="190">
        <v>214</v>
      </c>
      <c r="AA16" s="190"/>
      <c r="AB16" s="190">
        <v>162</v>
      </c>
      <c r="AC16" s="190"/>
      <c r="AD16" s="11"/>
      <c r="AE16" s="57"/>
      <c r="AF16" s="12"/>
      <c r="AG16" s="196" t="s">
        <v>35</v>
      </c>
      <c r="AH16" s="197"/>
      <c r="AI16" s="198"/>
      <c r="AJ16" s="190">
        <v>210</v>
      </c>
      <c r="AK16" s="190"/>
      <c r="AL16" s="190">
        <v>128</v>
      </c>
      <c r="AM16" s="190"/>
      <c r="AN16" s="11"/>
      <c r="AO16" s="57"/>
      <c r="AP16" s="12"/>
      <c r="AQ16" s="196" t="s">
        <v>35</v>
      </c>
      <c r="AR16" s="197"/>
      <c r="AS16" s="198"/>
      <c r="AT16" s="190">
        <v>248</v>
      </c>
      <c r="AU16" s="190"/>
      <c r="AV16" s="190">
        <v>256</v>
      </c>
      <c r="AW16" s="190"/>
      <c r="AX16" s="11"/>
      <c r="AY16" s="57"/>
      <c r="AZ16" s="12"/>
      <c r="BA16" s="32">
        <f>P16+Z16+AJ16+AT16</f>
        <v>828</v>
      </c>
      <c r="BB16" s="33">
        <f>R16+AB16+AL16+AV16</f>
        <v>769</v>
      </c>
      <c r="BC16" s="22"/>
      <c r="BD16" s="23"/>
      <c r="BE16" s="17"/>
      <c r="BF16" s="23"/>
      <c r="BG16" s="203"/>
      <c r="BH16" s="217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</row>
    <row r="17" spans="2:94" ht="16.5" customHeight="1">
      <c r="B17" s="53"/>
      <c r="C17" s="154"/>
      <c r="D17" s="154"/>
      <c r="E17" s="154"/>
      <c r="F17" s="154"/>
      <c r="G17" s="154"/>
      <c r="H17" s="154"/>
      <c r="I17" s="154"/>
      <c r="J17" s="154"/>
      <c r="K17" s="154"/>
      <c r="L17" s="155"/>
      <c r="M17" s="8"/>
      <c r="N17" s="9"/>
      <c r="O17" s="9"/>
      <c r="P17" s="9"/>
      <c r="Q17" s="9"/>
      <c r="R17" s="9"/>
      <c r="S17" s="9"/>
      <c r="T17" s="9"/>
      <c r="U17" s="9"/>
      <c r="V17" s="10"/>
      <c r="W17" s="8"/>
      <c r="X17" s="9"/>
      <c r="Y17" s="9"/>
      <c r="Z17" s="58"/>
      <c r="AA17" s="58"/>
      <c r="AB17" s="58"/>
      <c r="AC17" s="58"/>
      <c r="AD17" s="9"/>
      <c r="AE17" s="9"/>
      <c r="AF17" s="10"/>
      <c r="AG17" s="8"/>
      <c r="AH17" s="9"/>
      <c r="AI17" s="9"/>
      <c r="AJ17" s="58"/>
      <c r="AK17" s="58"/>
      <c r="AL17" s="58"/>
      <c r="AM17" s="58"/>
      <c r="AN17" s="9"/>
      <c r="AO17" s="9"/>
      <c r="AP17" s="10"/>
      <c r="AQ17" s="9"/>
      <c r="AR17" s="9"/>
      <c r="AS17" s="9"/>
      <c r="AT17" s="58"/>
      <c r="AU17" s="58"/>
      <c r="AV17" s="58"/>
      <c r="AW17" s="58"/>
      <c r="AX17" s="9"/>
      <c r="AY17" s="9"/>
      <c r="AZ17" s="10"/>
      <c r="BA17" s="28"/>
      <c r="BB17" s="29"/>
      <c r="BC17" s="37"/>
      <c r="BD17" s="29"/>
      <c r="BE17" s="37"/>
      <c r="BF17" s="29"/>
      <c r="BG17" s="45"/>
      <c r="BH17" s="161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40"/>
      <c r="CP17" s="40"/>
    </row>
    <row r="18" spans="2:94" ht="16.5" customHeight="1">
      <c r="B18" s="52"/>
      <c r="C18" s="13"/>
      <c r="D18" s="6"/>
      <c r="E18" s="6"/>
      <c r="F18" s="200">
        <f>R13</f>
        <v>5</v>
      </c>
      <c r="G18" s="201"/>
      <c r="H18" s="200">
        <f>P13</f>
        <v>0</v>
      </c>
      <c r="I18" s="200"/>
      <c r="J18" s="6"/>
      <c r="K18" s="6"/>
      <c r="L18" s="14"/>
      <c r="M18" s="149"/>
      <c r="N18" s="149"/>
      <c r="O18" s="149"/>
      <c r="P18" s="149"/>
      <c r="Q18" s="149"/>
      <c r="R18" s="149"/>
      <c r="S18" s="149"/>
      <c r="T18" s="149"/>
      <c r="U18" s="149"/>
      <c r="V18" s="150"/>
      <c r="W18" s="13"/>
      <c r="X18" s="6"/>
      <c r="Y18" s="6"/>
      <c r="Z18" s="191">
        <v>4</v>
      </c>
      <c r="AA18" s="192"/>
      <c r="AB18" s="191">
        <v>1</v>
      </c>
      <c r="AC18" s="191"/>
      <c r="AD18" s="6"/>
      <c r="AE18" s="6"/>
      <c r="AF18" s="14"/>
      <c r="AG18" s="13"/>
      <c r="AH18" s="6"/>
      <c r="AI18" s="6"/>
      <c r="AJ18" s="191">
        <v>5</v>
      </c>
      <c r="AK18" s="192"/>
      <c r="AL18" s="191">
        <v>0</v>
      </c>
      <c r="AM18" s="191"/>
      <c r="AN18" s="6"/>
      <c r="AO18" s="6"/>
      <c r="AP18" s="14"/>
      <c r="AQ18" s="6"/>
      <c r="AR18" s="6"/>
      <c r="AS18" s="6"/>
      <c r="AT18" s="191">
        <v>5</v>
      </c>
      <c r="AU18" s="192"/>
      <c r="AV18" s="191">
        <v>0</v>
      </c>
      <c r="AW18" s="191"/>
      <c r="AX18" s="6"/>
      <c r="AY18" s="6"/>
      <c r="AZ18" s="14"/>
      <c r="BA18" s="32"/>
      <c r="BB18" s="23"/>
      <c r="BC18" s="22"/>
      <c r="BD18" s="23"/>
      <c r="BE18" s="204">
        <f>F18+Z18+AJ18+AT18</f>
        <v>19</v>
      </c>
      <c r="BF18" s="204">
        <f>H18+AB18+AL18+AV18</f>
        <v>1</v>
      </c>
      <c r="BG18" s="5"/>
      <c r="BH18" s="159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</row>
    <row r="19" spans="2:94" ht="16.5" customHeight="1">
      <c r="B19" s="52"/>
      <c r="C19" s="3"/>
      <c r="D19" s="4"/>
      <c r="E19" s="4"/>
      <c r="F19" s="200"/>
      <c r="G19" s="201"/>
      <c r="H19" s="200"/>
      <c r="I19" s="200"/>
      <c r="J19" s="4"/>
      <c r="K19" s="4"/>
      <c r="L19" s="5"/>
      <c r="M19" s="151"/>
      <c r="N19" s="151"/>
      <c r="O19" s="151"/>
      <c r="P19" s="151"/>
      <c r="Q19" s="152"/>
      <c r="R19" s="152"/>
      <c r="S19" s="151"/>
      <c r="T19" s="151"/>
      <c r="U19" s="151"/>
      <c r="V19" s="153"/>
      <c r="W19" s="3"/>
      <c r="X19" s="4"/>
      <c r="Y19" s="4"/>
      <c r="Z19" s="191"/>
      <c r="AA19" s="192"/>
      <c r="AB19" s="191"/>
      <c r="AC19" s="191"/>
      <c r="AD19" s="4"/>
      <c r="AE19" s="4"/>
      <c r="AF19" s="5"/>
      <c r="AG19" s="3"/>
      <c r="AH19" s="4"/>
      <c r="AI19" s="4"/>
      <c r="AJ19" s="191"/>
      <c r="AK19" s="192"/>
      <c r="AL19" s="191"/>
      <c r="AM19" s="191"/>
      <c r="AN19" s="4"/>
      <c r="AO19" s="4"/>
      <c r="AP19" s="5"/>
      <c r="AQ19" s="4"/>
      <c r="AR19" s="4"/>
      <c r="AS19" s="4"/>
      <c r="AT19" s="191"/>
      <c r="AU19" s="192"/>
      <c r="AV19" s="191"/>
      <c r="AW19" s="191"/>
      <c r="AX19" s="4"/>
      <c r="AY19" s="4"/>
      <c r="AZ19" s="5"/>
      <c r="BA19" s="32"/>
      <c r="BB19" s="23"/>
      <c r="BC19" s="22"/>
      <c r="BD19" s="23"/>
      <c r="BE19" s="204"/>
      <c r="BF19" s="204"/>
      <c r="BG19" s="203">
        <v>4</v>
      </c>
      <c r="BH19" s="217">
        <v>1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</row>
    <row r="20" spans="2:94" ht="16.5" customHeight="1">
      <c r="B20" s="52" t="s">
        <v>90</v>
      </c>
      <c r="C20" s="193" t="s">
        <v>36</v>
      </c>
      <c r="D20" s="194"/>
      <c r="E20" s="195"/>
      <c r="F20" s="199">
        <f>R15</f>
        <v>10</v>
      </c>
      <c r="G20" s="199"/>
      <c r="H20" s="199">
        <f>P15</f>
        <v>1</v>
      </c>
      <c r="I20" s="199"/>
      <c r="J20" s="4"/>
      <c r="K20" s="4"/>
      <c r="L20" s="5"/>
      <c r="M20" s="151"/>
      <c r="N20" s="151"/>
      <c r="O20" s="151"/>
      <c r="P20" s="151"/>
      <c r="Q20" s="152"/>
      <c r="R20" s="152"/>
      <c r="S20" s="151"/>
      <c r="T20" s="151"/>
      <c r="U20" s="151"/>
      <c r="V20" s="153"/>
      <c r="W20" s="193" t="s">
        <v>36</v>
      </c>
      <c r="X20" s="194"/>
      <c r="Y20" s="195"/>
      <c r="Z20" s="189">
        <v>8</v>
      </c>
      <c r="AA20" s="189"/>
      <c r="AB20" s="189">
        <v>2</v>
      </c>
      <c r="AC20" s="189"/>
      <c r="AD20" s="4"/>
      <c r="AE20" s="4"/>
      <c r="AF20" s="5"/>
      <c r="AG20" s="193" t="s">
        <v>36</v>
      </c>
      <c r="AH20" s="194"/>
      <c r="AI20" s="195"/>
      <c r="AJ20" s="189">
        <v>10</v>
      </c>
      <c r="AK20" s="189"/>
      <c r="AL20" s="189">
        <v>1</v>
      </c>
      <c r="AM20" s="189"/>
      <c r="AN20" s="4"/>
      <c r="AO20" s="4"/>
      <c r="AP20" s="5"/>
      <c r="AQ20" s="193" t="s">
        <v>36</v>
      </c>
      <c r="AR20" s="194"/>
      <c r="AS20" s="195"/>
      <c r="AT20" s="189">
        <v>10</v>
      </c>
      <c r="AU20" s="189"/>
      <c r="AV20" s="189">
        <v>2</v>
      </c>
      <c r="AW20" s="189"/>
      <c r="AX20" s="4"/>
      <c r="AY20" s="4"/>
      <c r="AZ20" s="5"/>
      <c r="BA20" s="32"/>
      <c r="BB20" s="23"/>
      <c r="BC20" s="63">
        <f>F20+Z20+AJ20+AT20</f>
        <v>38</v>
      </c>
      <c r="BD20" s="64">
        <f>H20+AB20+AL20+AV20</f>
        <v>6</v>
      </c>
      <c r="BE20" s="17"/>
      <c r="BF20" s="23"/>
      <c r="BG20" s="203"/>
      <c r="BH20" s="217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</row>
    <row r="21" spans="2:94" ht="16.5" customHeight="1">
      <c r="B21" s="52"/>
      <c r="C21" s="196" t="s">
        <v>35</v>
      </c>
      <c r="D21" s="197"/>
      <c r="E21" s="198"/>
      <c r="F21" s="202">
        <f>R16</f>
        <v>223</v>
      </c>
      <c r="G21" s="202"/>
      <c r="H21" s="202">
        <f>P16</f>
        <v>156</v>
      </c>
      <c r="I21" s="202"/>
      <c r="J21" s="11"/>
      <c r="K21" s="57"/>
      <c r="L21" s="12"/>
      <c r="M21" s="149"/>
      <c r="N21" s="149"/>
      <c r="O21" s="149"/>
      <c r="P21" s="149"/>
      <c r="Q21" s="149"/>
      <c r="R21" s="149"/>
      <c r="S21" s="149"/>
      <c r="T21" s="149"/>
      <c r="U21" s="149"/>
      <c r="V21" s="150"/>
      <c r="W21" s="196" t="s">
        <v>35</v>
      </c>
      <c r="X21" s="197"/>
      <c r="Y21" s="198"/>
      <c r="Z21" s="190">
        <v>197</v>
      </c>
      <c r="AA21" s="190"/>
      <c r="AB21" s="190">
        <v>140</v>
      </c>
      <c r="AC21" s="190"/>
      <c r="AD21" s="11"/>
      <c r="AE21" s="57"/>
      <c r="AF21" s="12"/>
      <c r="AG21" s="196" t="s">
        <v>35</v>
      </c>
      <c r="AH21" s="197"/>
      <c r="AI21" s="198"/>
      <c r="AJ21" s="190">
        <v>229</v>
      </c>
      <c r="AK21" s="190"/>
      <c r="AL21" s="190">
        <v>147</v>
      </c>
      <c r="AM21" s="190"/>
      <c r="AN21" s="11"/>
      <c r="AO21" s="57"/>
      <c r="AP21" s="12"/>
      <c r="AQ21" s="196" t="s">
        <v>35</v>
      </c>
      <c r="AR21" s="197"/>
      <c r="AS21" s="198"/>
      <c r="AT21" s="190">
        <v>244</v>
      </c>
      <c r="AU21" s="190"/>
      <c r="AV21" s="190">
        <v>170</v>
      </c>
      <c r="AW21" s="190"/>
      <c r="AX21" s="11"/>
      <c r="AY21" s="57"/>
      <c r="AZ21" s="12"/>
      <c r="BA21" s="32">
        <f>F21+Z21+AJ21+AT21</f>
        <v>893</v>
      </c>
      <c r="BB21" s="33">
        <f>H21+AB21+AL21+AV21</f>
        <v>613</v>
      </c>
      <c r="BC21" s="22"/>
      <c r="BD21" s="23"/>
      <c r="BE21" s="17"/>
      <c r="BF21" s="23"/>
      <c r="BG21" s="203"/>
      <c r="BH21" s="217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</row>
    <row r="22" spans="2:94" ht="16.5" customHeight="1">
      <c r="B22" s="53"/>
      <c r="C22" s="8"/>
      <c r="D22" s="9"/>
      <c r="E22" s="9"/>
      <c r="F22" s="9"/>
      <c r="G22" s="9"/>
      <c r="H22" s="9"/>
      <c r="I22" s="9"/>
      <c r="J22" s="9"/>
      <c r="K22" s="9"/>
      <c r="L22" s="10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8"/>
      <c r="X22" s="9"/>
      <c r="Y22" s="9"/>
      <c r="Z22" s="9"/>
      <c r="AA22" s="9"/>
      <c r="AB22" s="9"/>
      <c r="AC22" s="9"/>
      <c r="AD22" s="9"/>
      <c r="AE22" s="9"/>
      <c r="AF22" s="10"/>
      <c r="AG22" s="8"/>
      <c r="AH22" s="9"/>
      <c r="AI22" s="9"/>
      <c r="AJ22" s="9"/>
      <c r="AK22" s="9"/>
      <c r="AL22" s="9"/>
      <c r="AM22" s="9"/>
      <c r="AN22" s="9"/>
      <c r="AO22" s="9"/>
      <c r="AP22" s="10"/>
      <c r="AQ22" s="9"/>
      <c r="AR22" s="9"/>
      <c r="AS22" s="9"/>
      <c r="AT22" s="58"/>
      <c r="AU22" s="58"/>
      <c r="AV22" s="58"/>
      <c r="AW22" s="58"/>
      <c r="AX22" s="9"/>
      <c r="AY22" s="9"/>
      <c r="AZ22" s="10"/>
      <c r="BA22" s="28"/>
      <c r="BB22" s="29"/>
      <c r="BC22" s="37"/>
      <c r="BD22" s="29"/>
      <c r="BE22" s="37"/>
      <c r="BF22" s="29"/>
      <c r="BG22" s="45"/>
      <c r="BH22" s="161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40"/>
      <c r="CP22" s="40"/>
    </row>
    <row r="23" spans="2:94" ht="16.5" customHeight="1">
      <c r="B23" s="52"/>
      <c r="C23" s="13"/>
      <c r="D23" s="6"/>
      <c r="E23" s="6"/>
      <c r="F23" s="200">
        <f>AB13</f>
        <v>1</v>
      </c>
      <c r="G23" s="201"/>
      <c r="H23" s="200">
        <f>Z13</f>
        <v>4</v>
      </c>
      <c r="I23" s="200"/>
      <c r="J23" s="6"/>
      <c r="K23" s="6"/>
      <c r="L23" s="14"/>
      <c r="M23" s="13"/>
      <c r="N23" s="6"/>
      <c r="O23" s="6"/>
      <c r="P23" s="200">
        <f>AB18</f>
        <v>1</v>
      </c>
      <c r="Q23" s="201"/>
      <c r="R23" s="200">
        <f>Z18</f>
        <v>4</v>
      </c>
      <c r="S23" s="200"/>
      <c r="T23" s="6"/>
      <c r="U23" s="6"/>
      <c r="V23" s="14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G23" s="13"/>
      <c r="AH23" s="6"/>
      <c r="AI23" s="6"/>
      <c r="AJ23" s="191">
        <v>3</v>
      </c>
      <c r="AK23" s="192"/>
      <c r="AL23" s="191">
        <v>2</v>
      </c>
      <c r="AM23" s="191"/>
      <c r="AN23" s="6"/>
      <c r="AO23" s="6"/>
      <c r="AP23" s="14"/>
      <c r="AQ23" s="6"/>
      <c r="AR23" s="6"/>
      <c r="AS23" s="6"/>
      <c r="AT23" s="191">
        <v>0</v>
      </c>
      <c r="AU23" s="192"/>
      <c r="AV23" s="191">
        <v>5</v>
      </c>
      <c r="AW23" s="191"/>
      <c r="AX23" s="6"/>
      <c r="AY23" s="6"/>
      <c r="AZ23" s="14"/>
      <c r="BA23" s="32"/>
      <c r="BB23" s="23"/>
      <c r="BC23" s="22"/>
      <c r="BD23" s="23"/>
      <c r="BE23" s="204">
        <f>F23+P23+AJ23+AT23</f>
        <v>5</v>
      </c>
      <c r="BF23" s="204">
        <f>H23+R23+AL23+AV23</f>
        <v>15</v>
      </c>
      <c r="BG23" s="5"/>
      <c r="BH23" s="15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</row>
    <row r="24" spans="2:94" ht="16.5" customHeight="1">
      <c r="B24" s="52"/>
      <c r="C24" s="3"/>
      <c r="D24" s="4"/>
      <c r="E24" s="4"/>
      <c r="F24" s="200"/>
      <c r="G24" s="201"/>
      <c r="H24" s="200"/>
      <c r="I24" s="200"/>
      <c r="J24" s="4"/>
      <c r="K24" s="4"/>
      <c r="L24" s="5"/>
      <c r="M24" s="3"/>
      <c r="N24" s="4"/>
      <c r="O24" s="4"/>
      <c r="P24" s="200"/>
      <c r="Q24" s="201"/>
      <c r="R24" s="200"/>
      <c r="S24" s="200"/>
      <c r="T24" s="4"/>
      <c r="U24" s="4"/>
      <c r="V24" s="5"/>
      <c r="W24" s="151"/>
      <c r="X24" s="151"/>
      <c r="Y24" s="151"/>
      <c r="Z24" s="151"/>
      <c r="AA24" s="152"/>
      <c r="AB24" s="152"/>
      <c r="AC24" s="151"/>
      <c r="AD24" s="151"/>
      <c r="AE24" s="151"/>
      <c r="AF24" s="153"/>
      <c r="AG24" s="3"/>
      <c r="AH24" s="4"/>
      <c r="AI24" s="4"/>
      <c r="AJ24" s="191"/>
      <c r="AK24" s="192"/>
      <c r="AL24" s="191"/>
      <c r="AM24" s="191"/>
      <c r="AN24" s="4"/>
      <c r="AO24" s="4"/>
      <c r="AP24" s="5"/>
      <c r="AQ24" s="4"/>
      <c r="AR24" s="4"/>
      <c r="AS24" s="4"/>
      <c r="AT24" s="191"/>
      <c r="AU24" s="192"/>
      <c r="AV24" s="191"/>
      <c r="AW24" s="191"/>
      <c r="AX24" s="4"/>
      <c r="AY24" s="4"/>
      <c r="AZ24" s="5"/>
      <c r="BA24" s="32"/>
      <c r="BB24" s="23"/>
      <c r="BC24" s="22"/>
      <c r="BD24" s="23"/>
      <c r="BE24" s="204"/>
      <c r="BF24" s="204"/>
      <c r="BG24" s="203">
        <v>1</v>
      </c>
      <c r="BH24" s="217">
        <v>4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</row>
    <row r="25" spans="2:94" ht="16.5" customHeight="1">
      <c r="B25" s="52" t="s">
        <v>91</v>
      </c>
      <c r="C25" s="193" t="s">
        <v>36</v>
      </c>
      <c r="D25" s="194"/>
      <c r="E25" s="195"/>
      <c r="F25" s="199">
        <f>AB15</f>
        <v>2</v>
      </c>
      <c r="G25" s="199"/>
      <c r="H25" s="199">
        <f>Z15</f>
        <v>9</v>
      </c>
      <c r="I25" s="199"/>
      <c r="J25" s="4"/>
      <c r="K25" s="4"/>
      <c r="L25" s="5"/>
      <c r="M25" s="193" t="s">
        <v>36</v>
      </c>
      <c r="N25" s="194"/>
      <c r="O25" s="195"/>
      <c r="P25" s="199">
        <f>AB20</f>
        <v>2</v>
      </c>
      <c r="Q25" s="199"/>
      <c r="R25" s="199">
        <f>Z20</f>
        <v>8</v>
      </c>
      <c r="S25" s="199"/>
      <c r="T25" s="4"/>
      <c r="U25" s="4"/>
      <c r="V25" s="5"/>
      <c r="W25" s="151"/>
      <c r="X25" s="151"/>
      <c r="Y25" s="151"/>
      <c r="Z25" s="151"/>
      <c r="AA25" s="152"/>
      <c r="AB25" s="152"/>
      <c r="AC25" s="151"/>
      <c r="AD25" s="151"/>
      <c r="AE25" s="151"/>
      <c r="AF25" s="153"/>
      <c r="AG25" s="193" t="s">
        <v>36</v>
      </c>
      <c r="AH25" s="194"/>
      <c r="AI25" s="195"/>
      <c r="AJ25" s="189">
        <v>6</v>
      </c>
      <c r="AK25" s="189"/>
      <c r="AL25" s="189">
        <v>5</v>
      </c>
      <c r="AM25" s="189"/>
      <c r="AN25" s="4"/>
      <c r="AO25" s="4"/>
      <c r="AP25" s="5"/>
      <c r="AQ25" s="193" t="s">
        <v>36</v>
      </c>
      <c r="AR25" s="194"/>
      <c r="AS25" s="195"/>
      <c r="AT25" s="189">
        <v>0</v>
      </c>
      <c r="AU25" s="189"/>
      <c r="AV25" s="189">
        <v>10</v>
      </c>
      <c r="AW25" s="189"/>
      <c r="AX25" s="4"/>
      <c r="AY25" s="4"/>
      <c r="AZ25" s="5"/>
      <c r="BA25" s="32"/>
      <c r="BB25" s="23"/>
      <c r="BC25" s="63">
        <f>F25+P25+AJ25+AT25</f>
        <v>10</v>
      </c>
      <c r="BD25" s="64">
        <f>H25+R25+AL25+AV25</f>
        <v>32</v>
      </c>
      <c r="BE25" s="17"/>
      <c r="BF25" s="23"/>
      <c r="BG25" s="203"/>
      <c r="BH25" s="217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</row>
    <row r="26" spans="2:94" ht="16.5" customHeight="1">
      <c r="B26" s="52"/>
      <c r="C26" s="196" t="s">
        <v>35</v>
      </c>
      <c r="D26" s="197"/>
      <c r="E26" s="198"/>
      <c r="F26" s="202">
        <f>AB16</f>
        <v>162</v>
      </c>
      <c r="G26" s="202"/>
      <c r="H26" s="202">
        <f>Z16</f>
        <v>214</v>
      </c>
      <c r="I26" s="202"/>
      <c r="J26" s="11"/>
      <c r="K26" s="57"/>
      <c r="L26" s="12"/>
      <c r="M26" s="196" t="s">
        <v>35</v>
      </c>
      <c r="N26" s="197"/>
      <c r="O26" s="198"/>
      <c r="P26" s="202">
        <f>AB21</f>
        <v>140</v>
      </c>
      <c r="Q26" s="202"/>
      <c r="R26" s="202">
        <f>Z21</f>
        <v>197</v>
      </c>
      <c r="S26" s="202"/>
      <c r="T26" s="11"/>
      <c r="U26" s="57"/>
      <c r="V26" s="12"/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196" t="s">
        <v>35</v>
      </c>
      <c r="AH26" s="197"/>
      <c r="AI26" s="198"/>
      <c r="AJ26" s="190">
        <v>190</v>
      </c>
      <c r="AK26" s="190"/>
      <c r="AL26" s="190">
        <v>192</v>
      </c>
      <c r="AM26" s="190"/>
      <c r="AN26" s="11"/>
      <c r="AO26" s="57"/>
      <c r="AP26" s="12"/>
      <c r="AQ26" s="196" t="s">
        <v>35</v>
      </c>
      <c r="AR26" s="197"/>
      <c r="AS26" s="198"/>
      <c r="AT26" s="190">
        <v>152</v>
      </c>
      <c r="AU26" s="190"/>
      <c r="AV26" s="190">
        <v>211</v>
      </c>
      <c r="AW26" s="190"/>
      <c r="AX26" s="11"/>
      <c r="AY26" s="57"/>
      <c r="AZ26" s="12"/>
      <c r="BA26" s="32">
        <f>F26+P26+AJ26+AT26</f>
        <v>644</v>
      </c>
      <c r="BB26" s="33">
        <f>H26+R26+AL26+AV26</f>
        <v>814</v>
      </c>
      <c r="BC26" s="22"/>
      <c r="BD26" s="23"/>
      <c r="BE26" s="17"/>
      <c r="BF26" s="23"/>
      <c r="BG26" s="203"/>
      <c r="BH26" s="217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</row>
    <row r="27" spans="2:94" ht="16.5" customHeight="1">
      <c r="B27" s="53"/>
      <c r="C27" s="8"/>
      <c r="D27" s="9"/>
      <c r="E27" s="9"/>
      <c r="F27" s="9"/>
      <c r="G27" s="9"/>
      <c r="H27" s="9"/>
      <c r="I27" s="9"/>
      <c r="J27" s="9"/>
      <c r="K27" s="9"/>
      <c r="L27" s="10"/>
      <c r="M27" s="8"/>
      <c r="N27" s="9"/>
      <c r="O27" s="9"/>
      <c r="P27" s="9"/>
      <c r="Q27" s="9"/>
      <c r="R27" s="9"/>
      <c r="S27" s="9"/>
      <c r="T27" s="9"/>
      <c r="U27" s="9"/>
      <c r="V27" s="10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  <c r="AG27" s="8"/>
      <c r="AH27" s="9"/>
      <c r="AI27" s="9"/>
      <c r="AJ27" s="9"/>
      <c r="AK27" s="9"/>
      <c r="AL27" s="9"/>
      <c r="AM27" s="9"/>
      <c r="AN27" s="9"/>
      <c r="AO27" s="9"/>
      <c r="AP27" s="10"/>
      <c r="AQ27" s="9"/>
      <c r="AR27" s="9"/>
      <c r="AS27" s="9"/>
      <c r="AT27" s="58"/>
      <c r="AU27" s="58"/>
      <c r="AV27" s="58"/>
      <c r="AW27" s="58"/>
      <c r="AX27" s="9"/>
      <c r="AY27" s="9"/>
      <c r="AZ27" s="10"/>
      <c r="BA27" s="28"/>
      <c r="BB27" s="29"/>
      <c r="BC27" s="37"/>
      <c r="BD27" s="29"/>
      <c r="BE27" s="37"/>
      <c r="BF27" s="29"/>
      <c r="BG27" s="45"/>
      <c r="BH27" s="161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40"/>
      <c r="CP27" s="40"/>
    </row>
    <row r="28" spans="2:94" ht="16.5" customHeight="1">
      <c r="B28" s="52"/>
      <c r="C28" s="13"/>
      <c r="D28" s="6"/>
      <c r="E28" s="6"/>
      <c r="F28" s="200">
        <f>AL13</f>
        <v>0</v>
      </c>
      <c r="G28" s="201"/>
      <c r="H28" s="200">
        <f>AJ13</f>
        <v>5</v>
      </c>
      <c r="I28" s="200"/>
      <c r="J28" s="6"/>
      <c r="K28" s="6"/>
      <c r="L28" s="14"/>
      <c r="M28" s="13"/>
      <c r="N28" s="6"/>
      <c r="O28" s="6"/>
      <c r="P28" s="200">
        <f>AL18</f>
        <v>0</v>
      </c>
      <c r="Q28" s="201"/>
      <c r="R28" s="200">
        <f>AJ18</f>
        <v>5</v>
      </c>
      <c r="S28" s="200"/>
      <c r="T28" s="6"/>
      <c r="U28" s="6"/>
      <c r="V28" s="14"/>
      <c r="W28" s="13"/>
      <c r="X28" s="6"/>
      <c r="Y28" s="6"/>
      <c r="Z28" s="200">
        <f>AL23</f>
        <v>2</v>
      </c>
      <c r="AA28" s="201"/>
      <c r="AB28" s="200">
        <f>AJ23</f>
        <v>3</v>
      </c>
      <c r="AC28" s="200"/>
      <c r="AD28" s="6"/>
      <c r="AE28" s="6"/>
      <c r="AF28" s="14"/>
      <c r="AG28" s="149"/>
      <c r="AH28" s="149"/>
      <c r="AI28" s="149"/>
      <c r="AJ28" s="149"/>
      <c r="AK28" s="149"/>
      <c r="AL28" s="149"/>
      <c r="AM28" s="149"/>
      <c r="AN28" s="149"/>
      <c r="AO28" s="149"/>
      <c r="AP28" s="150"/>
      <c r="AQ28" s="6"/>
      <c r="AR28" s="6"/>
      <c r="AS28" s="6"/>
      <c r="AT28" s="191">
        <v>0</v>
      </c>
      <c r="AU28" s="192"/>
      <c r="AV28" s="191">
        <v>5</v>
      </c>
      <c r="AW28" s="191"/>
      <c r="AX28" s="6"/>
      <c r="AY28" s="6"/>
      <c r="AZ28" s="14"/>
      <c r="BA28" s="32"/>
      <c r="BB28" s="23"/>
      <c r="BC28" s="22"/>
      <c r="BD28" s="23"/>
      <c r="BE28" s="204">
        <f>F28+P28+Z28+AT28</f>
        <v>2</v>
      </c>
      <c r="BF28" s="204">
        <f>H28+R28+AB28+AV28</f>
        <v>18</v>
      </c>
      <c r="BG28" s="5"/>
      <c r="BH28" s="159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40"/>
      <c r="CP28" s="40"/>
    </row>
    <row r="29" spans="2:94" ht="16.5" customHeight="1">
      <c r="B29" s="52"/>
      <c r="C29" s="3"/>
      <c r="D29" s="4"/>
      <c r="E29" s="4"/>
      <c r="F29" s="200"/>
      <c r="G29" s="201"/>
      <c r="H29" s="200"/>
      <c r="I29" s="200"/>
      <c r="J29" s="4"/>
      <c r="K29" s="4"/>
      <c r="L29" s="5"/>
      <c r="M29" s="3"/>
      <c r="N29" s="4"/>
      <c r="O29" s="4"/>
      <c r="P29" s="200"/>
      <c r="Q29" s="201"/>
      <c r="R29" s="200"/>
      <c r="S29" s="200"/>
      <c r="T29" s="4"/>
      <c r="U29" s="4"/>
      <c r="V29" s="5"/>
      <c r="W29" s="3"/>
      <c r="X29" s="4"/>
      <c r="Y29" s="4"/>
      <c r="Z29" s="200"/>
      <c r="AA29" s="201"/>
      <c r="AB29" s="200"/>
      <c r="AC29" s="200"/>
      <c r="AD29" s="4"/>
      <c r="AE29" s="4"/>
      <c r="AF29" s="5"/>
      <c r="AG29" s="151"/>
      <c r="AH29" s="151"/>
      <c r="AI29" s="151"/>
      <c r="AJ29" s="151"/>
      <c r="AK29" s="152"/>
      <c r="AL29" s="152"/>
      <c r="AM29" s="151"/>
      <c r="AN29" s="151"/>
      <c r="AO29" s="151"/>
      <c r="AP29" s="153"/>
      <c r="AQ29" s="4"/>
      <c r="AR29" s="4"/>
      <c r="AS29" s="4"/>
      <c r="AT29" s="191"/>
      <c r="AU29" s="192"/>
      <c r="AV29" s="191"/>
      <c r="AW29" s="191"/>
      <c r="AX29" s="4"/>
      <c r="AY29" s="4"/>
      <c r="AZ29" s="5"/>
      <c r="BA29" s="32"/>
      <c r="BB29" s="23"/>
      <c r="BC29" s="22"/>
      <c r="BD29" s="23"/>
      <c r="BE29" s="204"/>
      <c r="BF29" s="204"/>
      <c r="BG29" s="203">
        <v>0</v>
      </c>
      <c r="BH29" s="217">
        <v>5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40"/>
      <c r="CP29" s="40"/>
    </row>
    <row r="30" spans="2:94" ht="16.5" customHeight="1">
      <c r="B30" s="52" t="s">
        <v>92</v>
      </c>
      <c r="C30" s="193" t="s">
        <v>36</v>
      </c>
      <c r="D30" s="194"/>
      <c r="E30" s="195"/>
      <c r="F30" s="199">
        <f>AL15</f>
        <v>0</v>
      </c>
      <c r="G30" s="199"/>
      <c r="H30" s="199">
        <f>AJ15</f>
        <v>10</v>
      </c>
      <c r="I30" s="199"/>
      <c r="J30" s="4"/>
      <c r="K30" s="4"/>
      <c r="L30" s="5"/>
      <c r="M30" s="193" t="s">
        <v>36</v>
      </c>
      <c r="N30" s="194"/>
      <c r="O30" s="195"/>
      <c r="P30" s="199">
        <f>AL20</f>
        <v>1</v>
      </c>
      <c r="Q30" s="199"/>
      <c r="R30" s="199">
        <f>AJ20</f>
        <v>10</v>
      </c>
      <c r="S30" s="199"/>
      <c r="T30" s="4"/>
      <c r="U30" s="4"/>
      <c r="V30" s="5"/>
      <c r="W30" s="193" t="s">
        <v>36</v>
      </c>
      <c r="X30" s="194"/>
      <c r="Y30" s="195"/>
      <c r="Z30" s="199">
        <f>AL25</f>
        <v>5</v>
      </c>
      <c r="AA30" s="199"/>
      <c r="AB30" s="199">
        <f>AJ25</f>
        <v>6</v>
      </c>
      <c r="AC30" s="199"/>
      <c r="AD30" s="4"/>
      <c r="AE30" s="4"/>
      <c r="AF30" s="5"/>
      <c r="AG30" s="151"/>
      <c r="AH30" s="151"/>
      <c r="AI30" s="151"/>
      <c r="AJ30" s="151"/>
      <c r="AK30" s="152"/>
      <c r="AL30" s="152"/>
      <c r="AM30" s="151"/>
      <c r="AN30" s="151"/>
      <c r="AO30" s="151"/>
      <c r="AP30" s="153"/>
      <c r="AQ30" s="193" t="s">
        <v>36</v>
      </c>
      <c r="AR30" s="194"/>
      <c r="AS30" s="195"/>
      <c r="AT30" s="189">
        <v>0</v>
      </c>
      <c r="AU30" s="189"/>
      <c r="AV30" s="222">
        <v>10</v>
      </c>
      <c r="AW30" s="189"/>
      <c r="AX30" s="4"/>
      <c r="AY30" s="4"/>
      <c r="AZ30" s="5"/>
      <c r="BA30" s="32"/>
      <c r="BB30" s="23"/>
      <c r="BC30" s="63">
        <f>F30+P30+Z30+AT30</f>
        <v>6</v>
      </c>
      <c r="BD30" s="64">
        <f>H30+R30+AB30+AV30</f>
        <v>36</v>
      </c>
      <c r="BE30" s="17"/>
      <c r="BF30" s="23"/>
      <c r="BG30" s="203"/>
      <c r="BH30" s="217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40"/>
      <c r="CP30" s="40"/>
    </row>
    <row r="31" spans="2:94" ht="16.5" customHeight="1">
      <c r="B31" s="52"/>
      <c r="C31" s="196" t="s">
        <v>35</v>
      </c>
      <c r="D31" s="197"/>
      <c r="E31" s="198"/>
      <c r="F31" s="202">
        <f>AL16</f>
        <v>128</v>
      </c>
      <c r="G31" s="202"/>
      <c r="H31" s="202">
        <f>AJ16</f>
        <v>210</v>
      </c>
      <c r="I31" s="202"/>
      <c r="J31" s="11"/>
      <c r="K31" s="57"/>
      <c r="L31" s="12"/>
      <c r="M31" s="196" t="s">
        <v>35</v>
      </c>
      <c r="N31" s="197"/>
      <c r="O31" s="198"/>
      <c r="P31" s="202">
        <f>AL21</f>
        <v>147</v>
      </c>
      <c r="Q31" s="202"/>
      <c r="R31" s="202">
        <f>AJ21</f>
        <v>229</v>
      </c>
      <c r="S31" s="202"/>
      <c r="T31" s="11"/>
      <c r="U31" s="57"/>
      <c r="V31" s="12"/>
      <c r="W31" s="196" t="s">
        <v>35</v>
      </c>
      <c r="X31" s="197"/>
      <c r="Y31" s="198"/>
      <c r="Z31" s="202">
        <f>AL26</f>
        <v>192</v>
      </c>
      <c r="AA31" s="202"/>
      <c r="AB31" s="202">
        <f>AJ26</f>
        <v>190</v>
      </c>
      <c r="AC31" s="202"/>
      <c r="AD31" s="11"/>
      <c r="AE31" s="57"/>
      <c r="AF31" s="12"/>
      <c r="AG31" s="149"/>
      <c r="AH31" s="149"/>
      <c r="AI31" s="149"/>
      <c r="AJ31" s="149"/>
      <c r="AK31" s="149"/>
      <c r="AL31" s="149"/>
      <c r="AM31" s="149"/>
      <c r="AN31" s="149"/>
      <c r="AO31" s="149"/>
      <c r="AP31" s="150"/>
      <c r="AQ31" s="196" t="s">
        <v>35</v>
      </c>
      <c r="AR31" s="197"/>
      <c r="AS31" s="198"/>
      <c r="AT31" s="190">
        <v>128</v>
      </c>
      <c r="AU31" s="190"/>
      <c r="AV31" s="190">
        <v>212</v>
      </c>
      <c r="AW31" s="190"/>
      <c r="AX31" s="11"/>
      <c r="AY31" s="57"/>
      <c r="AZ31" s="12"/>
      <c r="BA31" s="32">
        <f>F31+P31+Z31+AT31</f>
        <v>595</v>
      </c>
      <c r="BB31" s="33">
        <f>H31+R31+AB31+AV31</f>
        <v>841</v>
      </c>
      <c r="BC31" s="22"/>
      <c r="BD31" s="23"/>
      <c r="BE31" s="17"/>
      <c r="BF31" s="23"/>
      <c r="BG31" s="203"/>
      <c r="BH31" s="217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40"/>
      <c r="CP31" s="40"/>
    </row>
    <row r="32" spans="2:94" ht="16.5" customHeight="1">
      <c r="B32" s="53"/>
      <c r="C32" s="8"/>
      <c r="D32" s="9"/>
      <c r="E32" s="9"/>
      <c r="F32" s="9"/>
      <c r="G32" s="9"/>
      <c r="H32" s="9"/>
      <c r="I32" s="9"/>
      <c r="J32" s="9"/>
      <c r="K32" s="9"/>
      <c r="L32" s="10"/>
      <c r="M32" s="8"/>
      <c r="N32" s="9"/>
      <c r="O32" s="9"/>
      <c r="P32" s="9"/>
      <c r="Q32" s="9"/>
      <c r="R32" s="9"/>
      <c r="S32" s="9"/>
      <c r="T32" s="9"/>
      <c r="U32" s="9"/>
      <c r="V32" s="10"/>
      <c r="W32" s="8"/>
      <c r="X32" s="9"/>
      <c r="Y32" s="9"/>
      <c r="Z32" s="9"/>
      <c r="AA32" s="9"/>
      <c r="AB32" s="9"/>
      <c r="AC32" s="9"/>
      <c r="AD32" s="9"/>
      <c r="AE32" s="9"/>
      <c r="AF32" s="10"/>
      <c r="AG32" s="154"/>
      <c r="AH32" s="154"/>
      <c r="AI32" s="154"/>
      <c r="AJ32" s="154"/>
      <c r="AK32" s="154"/>
      <c r="AL32" s="154"/>
      <c r="AM32" s="154"/>
      <c r="AN32" s="154"/>
      <c r="AO32" s="154"/>
      <c r="AP32" s="155"/>
      <c r="AQ32" s="9"/>
      <c r="AR32" s="9"/>
      <c r="AS32" s="9"/>
      <c r="AT32" s="58"/>
      <c r="AU32" s="58"/>
      <c r="AV32" s="58"/>
      <c r="AW32" s="58"/>
      <c r="AX32" s="9"/>
      <c r="AY32" s="9"/>
      <c r="AZ32" s="10"/>
      <c r="BA32" s="28"/>
      <c r="BB32" s="29"/>
      <c r="BC32" s="37"/>
      <c r="BD32" s="29"/>
      <c r="BE32" s="37"/>
      <c r="BF32" s="29"/>
      <c r="BG32" s="45"/>
      <c r="BH32" s="161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40"/>
      <c r="CP32" s="40"/>
    </row>
    <row r="33" spans="2:94" ht="16.5" customHeight="1">
      <c r="B33" s="52"/>
      <c r="C33" s="13"/>
      <c r="D33" s="6"/>
      <c r="E33" s="6"/>
      <c r="F33" s="200">
        <f>AV13</f>
        <v>4</v>
      </c>
      <c r="G33" s="201"/>
      <c r="H33" s="200">
        <f>AT13</f>
        <v>1</v>
      </c>
      <c r="I33" s="200"/>
      <c r="J33" s="6"/>
      <c r="K33" s="6"/>
      <c r="L33" s="14"/>
      <c r="M33" s="13"/>
      <c r="N33" s="6"/>
      <c r="O33" s="6"/>
      <c r="P33" s="200">
        <f>AV18</f>
        <v>0</v>
      </c>
      <c r="Q33" s="201"/>
      <c r="R33" s="200">
        <f>AT18</f>
        <v>5</v>
      </c>
      <c r="S33" s="200"/>
      <c r="T33" s="6"/>
      <c r="U33" s="6"/>
      <c r="V33" s="14"/>
      <c r="W33" s="13"/>
      <c r="X33" s="6"/>
      <c r="Y33" s="6"/>
      <c r="Z33" s="200">
        <f>AV23</f>
        <v>5</v>
      </c>
      <c r="AA33" s="201"/>
      <c r="AB33" s="200">
        <f>AT23</f>
        <v>0</v>
      </c>
      <c r="AC33" s="200"/>
      <c r="AD33" s="6"/>
      <c r="AE33" s="6"/>
      <c r="AF33" s="14"/>
      <c r="AG33" s="13"/>
      <c r="AH33" s="6"/>
      <c r="AI33" s="6"/>
      <c r="AJ33" s="200">
        <f>AV28</f>
        <v>5</v>
      </c>
      <c r="AK33" s="201"/>
      <c r="AL33" s="200">
        <f>AT28</f>
        <v>0</v>
      </c>
      <c r="AM33" s="200"/>
      <c r="AN33" s="6"/>
      <c r="AO33" s="6"/>
      <c r="AP33" s="14"/>
      <c r="AQ33" s="149"/>
      <c r="AR33" s="149"/>
      <c r="AS33" s="149"/>
      <c r="AT33" s="149"/>
      <c r="AU33" s="149"/>
      <c r="AV33" s="149"/>
      <c r="AW33" s="149"/>
      <c r="AX33" s="149"/>
      <c r="AY33" s="149"/>
      <c r="AZ33" s="150"/>
      <c r="BA33" s="32"/>
      <c r="BB33" s="23"/>
      <c r="BC33" s="22"/>
      <c r="BD33" s="23"/>
      <c r="BE33" s="204">
        <f>F33+P33+Z33+AJ33</f>
        <v>14</v>
      </c>
      <c r="BF33" s="204">
        <f>H33+R33+AB33+AL33</f>
        <v>6</v>
      </c>
      <c r="BG33" s="5"/>
      <c r="BH33" s="15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</row>
    <row r="34" spans="2:75" ht="16.5" customHeight="1">
      <c r="B34" s="52"/>
      <c r="C34" s="3"/>
      <c r="D34" s="4"/>
      <c r="E34" s="4"/>
      <c r="F34" s="200"/>
      <c r="G34" s="201"/>
      <c r="H34" s="200"/>
      <c r="I34" s="200"/>
      <c r="J34" s="4"/>
      <c r="K34" s="4"/>
      <c r="L34" s="5"/>
      <c r="M34" s="3"/>
      <c r="N34" s="4"/>
      <c r="O34" s="4"/>
      <c r="P34" s="200"/>
      <c r="Q34" s="201"/>
      <c r="R34" s="200"/>
      <c r="S34" s="200"/>
      <c r="T34" s="4"/>
      <c r="U34" s="4"/>
      <c r="V34" s="5"/>
      <c r="W34" s="3"/>
      <c r="X34" s="4"/>
      <c r="Y34" s="4"/>
      <c r="Z34" s="200"/>
      <c r="AA34" s="201"/>
      <c r="AB34" s="200"/>
      <c r="AC34" s="200"/>
      <c r="AD34" s="4"/>
      <c r="AE34" s="4"/>
      <c r="AF34" s="5"/>
      <c r="AG34" s="3"/>
      <c r="AH34" s="4"/>
      <c r="AI34" s="4"/>
      <c r="AJ34" s="200"/>
      <c r="AK34" s="201"/>
      <c r="AL34" s="200"/>
      <c r="AM34" s="200"/>
      <c r="AN34" s="4"/>
      <c r="AO34" s="4"/>
      <c r="AP34" s="5"/>
      <c r="AQ34" s="151"/>
      <c r="AR34" s="151"/>
      <c r="AS34" s="151"/>
      <c r="AT34" s="151"/>
      <c r="AU34" s="152"/>
      <c r="AV34" s="152"/>
      <c r="AW34" s="151"/>
      <c r="AX34" s="151"/>
      <c r="AY34" s="151"/>
      <c r="AZ34" s="153"/>
      <c r="BA34" s="32"/>
      <c r="BB34" s="23"/>
      <c r="BC34" s="22"/>
      <c r="BD34" s="23"/>
      <c r="BE34" s="204"/>
      <c r="BF34" s="204"/>
      <c r="BG34" s="203">
        <v>3</v>
      </c>
      <c r="BH34" s="217">
        <v>2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</row>
    <row r="35" spans="2:75" ht="16.5" customHeight="1">
      <c r="B35" s="176" t="s">
        <v>93</v>
      </c>
      <c r="C35" s="193" t="s">
        <v>36</v>
      </c>
      <c r="D35" s="194"/>
      <c r="E35" s="195"/>
      <c r="F35" s="199">
        <f>AV15</f>
        <v>8</v>
      </c>
      <c r="G35" s="199"/>
      <c r="H35" s="199">
        <f>AT15</f>
        <v>6</v>
      </c>
      <c r="I35" s="199"/>
      <c r="J35" s="4"/>
      <c r="K35" s="4"/>
      <c r="L35" s="5"/>
      <c r="M35" s="193" t="s">
        <v>36</v>
      </c>
      <c r="N35" s="194"/>
      <c r="O35" s="195"/>
      <c r="P35" s="199">
        <f>AV20</f>
        <v>2</v>
      </c>
      <c r="Q35" s="199"/>
      <c r="R35" s="199">
        <f>AT20</f>
        <v>10</v>
      </c>
      <c r="S35" s="199"/>
      <c r="T35" s="4"/>
      <c r="U35" s="4"/>
      <c r="V35" s="5"/>
      <c r="W35" s="193" t="s">
        <v>36</v>
      </c>
      <c r="X35" s="194"/>
      <c r="Y35" s="195"/>
      <c r="Z35" s="199">
        <f>AV25</f>
        <v>10</v>
      </c>
      <c r="AA35" s="199"/>
      <c r="AB35" s="199">
        <f>AT25</f>
        <v>0</v>
      </c>
      <c r="AC35" s="199"/>
      <c r="AD35" s="4"/>
      <c r="AE35" s="4"/>
      <c r="AF35" s="5"/>
      <c r="AG35" s="193" t="s">
        <v>36</v>
      </c>
      <c r="AH35" s="194"/>
      <c r="AI35" s="195"/>
      <c r="AJ35" s="199">
        <f>AV30</f>
        <v>10</v>
      </c>
      <c r="AK35" s="199"/>
      <c r="AL35" s="199">
        <f>AT30</f>
        <v>0</v>
      </c>
      <c r="AM35" s="199"/>
      <c r="AN35" s="4"/>
      <c r="AO35" s="4"/>
      <c r="AP35" s="5"/>
      <c r="AQ35" s="151"/>
      <c r="AR35" s="151"/>
      <c r="AS35" s="151"/>
      <c r="AT35" s="151"/>
      <c r="AU35" s="152"/>
      <c r="AV35" s="152"/>
      <c r="AW35" s="151"/>
      <c r="AX35" s="151"/>
      <c r="AY35" s="151"/>
      <c r="AZ35" s="153"/>
      <c r="BA35" s="32"/>
      <c r="BB35" s="23"/>
      <c r="BC35" s="63">
        <f>F35+P35+Z35+AJ35</f>
        <v>30</v>
      </c>
      <c r="BD35" s="64">
        <f>H35+R35+AB35+AL35</f>
        <v>16</v>
      </c>
      <c r="BE35" s="17"/>
      <c r="BF35" s="23"/>
      <c r="BG35" s="203"/>
      <c r="BH35" s="217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2:75" ht="16.5" customHeight="1">
      <c r="B36" s="52"/>
      <c r="C36" s="196" t="s">
        <v>35</v>
      </c>
      <c r="D36" s="197"/>
      <c r="E36" s="198"/>
      <c r="F36" s="202">
        <f>AV16</f>
        <v>256</v>
      </c>
      <c r="G36" s="202"/>
      <c r="H36" s="202">
        <f>AT16</f>
        <v>248</v>
      </c>
      <c r="I36" s="202"/>
      <c r="J36" s="11"/>
      <c r="K36" s="57"/>
      <c r="L36" s="12"/>
      <c r="M36" s="196" t="s">
        <v>35</v>
      </c>
      <c r="N36" s="197"/>
      <c r="O36" s="198"/>
      <c r="P36" s="202">
        <f>AV21</f>
        <v>170</v>
      </c>
      <c r="Q36" s="202"/>
      <c r="R36" s="202">
        <f>AT21</f>
        <v>244</v>
      </c>
      <c r="S36" s="202"/>
      <c r="T36" s="11"/>
      <c r="U36" s="57"/>
      <c r="V36" s="12"/>
      <c r="W36" s="196" t="s">
        <v>35</v>
      </c>
      <c r="X36" s="197"/>
      <c r="Y36" s="198"/>
      <c r="Z36" s="202">
        <f>AV26</f>
        <v>211</v>
      </c>
      <c r="AA36" s="202"/>
      <c r="AB36" s="202">
        <f>AT26</f>
        <v>152</v>
      </c>
      <c r="AC36" s="202"/>
      <c r="AD36" s="11"/>
      <c r="AE36" s="57"/>
      <c r="AF36" s="12"/>
      <c r="AG36" s="196" t="s">
        <v>35</v>
      </c>
      <c r="AH36" s="197"/>
      <c r="AI36" s="198"/>
      <c r="AJ36" s="202">
        <f>AV31</f>
        <v>212</v>
      </c>
      <c r="AK36" s="202"/>
      <c r="AL36" s="202">
        <f>AT31</f>
        <v>128</v>
      </c>
      <c r="AM36" s="202"/>
      <c r="AN36" s="11"/>
      <c r="AO36" s="57"/>
      <c r="AP36" s="12"/>
      <c r="AQ36" s="149"/>
      <c r="AR36" s="149"/>
      <c r="AS36" s="149"/>
      <c r="AT36" s="149"/>
      <c r="AU36" s="149"/>
      <c r="AV36" s="149"/>
      <c r="AW36" s="149"/>
      <c r="AX36" s="149"/>
      <c r="AY36" s="149"/>
      <c r="AZ36" s="150"/>
      <c r="BA36" s="27">
        <f>F36+P36+Z36+AJ36</f>
        <v>849</v>
      </c>
      <c r="BB36" s="23">
        <f>H36+R36+AB36+AL36</f>
        <v>772</v>
      </c>
      <c r="BC36" s="22"/>
      <c r="BD36" s="23"/>
      <c r="BE36" s="17"/>
      <c r="BF36" s="23"/>
      <c r="BG36" s="203"/>
      <c r="BH36" s="217"/>
      <c r="BK36" s="40"/>
      <c r="BL36" s="40"/>
      <c r="BM36" s="40"/>
      <c r="BN36" s="40"/>
      <c r="BO36" s="7"/>
      <c r="BP36" s="7"/>
      <c r="BQ36" s="7"/>
      <c r="BR36" s="7"/>
      <c r="BS36" s="7"/>
      <c r="BT36" s="7"/>
      <c r="BU36" s="40"/>
      <c r="BV36" s="40"/>
      <c r="BW36" s="40"/>
    </row>
    <row r="37" spans="2:75" ht="16.5" customHeight="1" thickBot="1">
      <c r="B37" s="54"/>
      <c r="C37" s="59"/>
      <c r="D37" s="60"/>
      <c r="E37" s="60"/>
      <c r="F37" s="60"/>
      <c r="G37" s="60"/>
      <c r="H37" s="60"/>
      <c r="I37" s="60"/>
      <c r="J37" s="60"/>
      <c r="K37" s="60"/>
      <c r="L37" s="61"/>
      <c r="M37" s="62"/>
      <c r="N37" s="60"/>
      <c r="O37" s="60"/>
      <c r="P37" s="60"/>
      <c r="Q37" s="60"/>
      <c r="R37" s="60"/>
      <c r="S37" s="60"/>
      <c r="T37" s="60"/>
      <c r="U37" s="60"/>
      <c r="V37" s="61"/>
      <c r="W37" s="62"/>
      <c r="X37" s="60"/>
      <c r="Y37" s="60"/>
      <c r="Z37" s="60"/>
      <c r="AA37" s="60"/>
      <c r="AB37" s="60"/>
      <c r="AC37" s="60"/>
      <c r="AD37" s="60"/>
      <c r="AE37" s="60"/>
      <c r="AF37" s="61"/>
      <c r="AG37" s="62"/>
      <c r="AH37" s="60"/>
      <c r="AI37" s="60"/>
      <c r="AJ37" s="60"/>
      <c r="AK37" s="60"/>
      <c r="AL37" s="60"/>
      <c r="AM37" s="60"/>
      <c r="AN37" s="60"/>
      <c r="AO37" s="60"/>
      <c r="AP37" s="61"/>
      <c r="AQ37" s="156"/>
      <c r="AR37" s="157"/>
      <c r="AS37" s="157"/>
      <c r="AT37" s="157"/>
      <c r="AU37" s="157"/>
      <c r="AV37" s="157"/>
      <c r="AW37" s="157"/>
      <c r="AX37" s="157"/>
      <c r="AY37" s="157"/>
      <c r="AZ37" s="158"/>
      <c r="BA37" s="41"/>
      <c r="BB37" s="42"/>
      <c r="BC37" s="43"/>
      <c r="BD37" s="42"/>
      <c r="BE37" s="56"/>
      <c r="BF37" s="42"/>
      <c r="BG37" s="46"/>
      <c r="BH37" s="162"/>
      <c r="BK37" s="40"/>
      <c r="BL37" s="40"/>
      <c r="BM37" s="40"/>
      <c r="BN37" s="40"/>
      <c r="BO37" s="7"/>
      <c r="BP37" s="7"/>
      <c r="BQ37" s="7"/>
      <c r="BR37" s="7"/>
      <c r="BS37" s="7"/>
      <c r="BT37" s="7"/>
      <c r="BU37" s="40"/>
      <c r="BV37" s="40"/>
      <c r="BW37" s="40"/>
    </row>
    <row r="38" spans="3:75" ht="16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BA38" s="67">
        <f aca="true" t="shared" si="0" ref="BA38:BF38">SUM(BA13:BA37)</f>
        <v>3809</v>
      </c>
      <c r="BB38" s="67">
        <f t="shared" si="0"/>
        <v>3809</v>
      </c>
      <c r="BC38" s="67">
        <f t="shared" si="0"/>
        <v>110</v>
      </c>
      <c r="BD38" s="67">
        <f t="shared" si="0"/>
        <v>110</v>
      </c>
      <c r="BE38" s="67">
        <f t="shared" si="0"/>
        <v>50</v>
      </c>
      <c r="BF38" s="67">
        <f t="shared" si="0"/>
        <v>50</v>
      </c>
      <c r="BK38" s="40"/>
      <c r="BL38" s="40"/>
      <c r="BM38" s="40"/>
      <c r="BN38" s="40"/>
      <c r="BO38" s="7"/>
      <c r="BP38" s="7"/>
      <c r="BQ38" s="7"/>
      <c r="BR38" s="7"/>
      <c r="BS38" s="7"/>
      <c r="BT38" s="7"/>
      <c r="BU38" s="40"/>
      <c r="BV38" s="40"/>
      <c r="BW38" s="40"/>
    </row>
    <row r="39" spans="2:75" ht="16.5" customHeight="1">
      <c r="B39" s="171" t="s">
        <v>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BK39" s="40"/>
      <c r="BL39" s="40"/>
      <c r="BM39" s="40"/>
      <c r="BN39" s="40"/>
      <c r="BO39" s="7"/>
      <c r="BP39" s="7"/>
      <c r="BQ39" s="7"/>
      <c r="BR39" s="7"/>
      <c r="BS39" s="7"/>
      <c r="BT39" s="7"/>
      <c r="BU39" s="40"/>
      <c r="BV39" s="40"/>
      <c r="BW39" s="40"/>
    </row>
    <row r="40" spans="2:75" ht="16.5" customHeight="1">
      <c r="B40" s="170" t="s">
        <v>74</v>
      </c>
      <c r="C40" s="2"/>
      <c r="D40" s="2"/>
      <c r="E40" s="2"/>
      <c r="F40" s="2"/>
      <c r="G40" s="2"/>
      <c r="H40" s="2"/>
      <c r="I40" s="2"/>
      <c r="J40" s="2"/>
      <c r="K40" s="2"/>
      <c r="L40" s="2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</row>
    <row r="41" spans="2:75" ht="16.5" customHeight="1">
      <c r="B41" s="170" t="s">
        <v>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2:75" ht="16.5" customHeight="1">
      <c r="B42" s="170" t="s">
        <v>76</v>
      </c>
      <c r="C42" s="2"/>
      <c r="D42" s="2"/>
      <c r="E42" s="2"/>
      <c r="F42" s="2"/>
      <c r="G42" s="2"/>
      <c r="H42" s="2"/>
      <c r="I42" s="2"/>
      <c r="J42" s="2"/>
      <c r="K42" s="2"/>
      <c r="L42" s="2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</row>
    <row r="43" spans="2:75" ht="16.5" customHeight="1">
      <c r="B43" s="170" t="s">
        <v>77</v>
      </c>
      <c r="C43" s="2"/>
      <c r="D43" s="2"/>
      <c r="E43" s="2"/>
      <c r="F43" s="2"/>
      <c r="G43" s="2"/>
      <c r="H43" s="2"/>
      <c r="I43" s="2"/>
      <c r="J43" s="2"/>
      <c r="K43" s="2"/>
      <c r="L43" s="2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</row>
    <row r="44" spans="3:12" ht="16.5" customHeight="1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3:12" ht="16.5" customHeight="1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3:12" ht="16.5" customHeight="1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ht="16.5" customHeight="1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ht="16.5" customHeight="1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ht="16.5" customHeight="1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ht="16.5" customHeight="1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6.5" customHeight="1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16.5" customHeight="1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16.5" customHeight="1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16.5" customHeight="1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16.5" customHeight="1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6.5" customHeight="1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16.5" customHeight="1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6.5" customHeight="1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16.5" customHeight="1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16.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6.5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6.5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6.5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6.5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6.5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6.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6.5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6.5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6.5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6.5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6.5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6.5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6.5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6.5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6.5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6.5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6.5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6.5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6.5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6.5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6.5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6.5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6.5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6.5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6.5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6.5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6.5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.75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.75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.75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.75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.75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.75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.75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.75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.75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.75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.75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.75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.75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.75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.75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.75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.75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.75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.75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.75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.75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.75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.75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.75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.75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.75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.75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.75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.75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.75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.75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.75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.75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.75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.75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.75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.75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2.75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2.75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2.75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2.75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2.75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2.75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2.75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2.75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2.75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2.75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2.75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12.75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12.75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12.75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12.75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12.75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12.75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12.75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12.75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12.75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12.75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2.7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2.75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2.7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2.75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2.75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2.75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2.75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2.75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2.75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2.75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2.7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2.7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2.75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2.75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2.75">
      <c r="C162" s="1"/>
      <c r="D162" s="1"/>
      <c r="E162" s="1"/>
      <c r="F162" s="1"/>
      <c r="G162" s="1"/>
      <c r="H162" s="1"/>
      <c r="I162" s="1"/>
      <c r="J162" s="1"/>
      <c r="K162" s="1"/>
      <c r="L162" s="1"/>
    </row>
  </sheetData>
  <sheetProtection/>
  <mergeCells count="196">
    <mergeCell ref="C30:E30"/>
    <mergeCell ref="C31:E31"/>
    <mergeCell ref="C35:E35"/>
    <mergeCell ref="C36:E36"/>
    <mergeCell ref="M35:O35"/>
    <mergeCell ref="M36:O36"/>
    <mergeCell ref="M31:O31"/>
    <mergeCell ref="F35:G35"/>
    <mergeCell ref="H35:I35"/>
    <mergeCell ref="F31:G31"/>
    <mergeCell ref="W35:Y35"/>
    <mergeCell ref="W36:Y36"/>
    <mergeCell ref="P36:Q36"/>
    <mergeCell ref="R36:S36"/>
    <mergeCell ref="AG35:AI35"/>
    <mergeCell ref="AG36:AI36"/>
    <mergeCell ref="Z36:AA36"/>
    <mergeCell ref="AB36:AC36"/>
    <mergeCell ref="P35:Q35"/>
    <mergeCell ref="R35:S35"/>
    <mergeCell ref="AB30:AC30"/>
    <mergeCell ref="C20:E20"/>
    <mergeCell ref="C21:E21"/>
    <mergeCell ref="C25:E25"/>
    <mergeCell ref="C26:E26"/>
    <mergeCell ref="M25:O25"/>
    <mergeCell ref="M26:O26"/>
    <mergeCell ref="Z21:AA21"/>
    <mergeCell ref="AB21:AC21"/>
    <mergeCell ref="F23:G24"/>
    <mergeCell ref="AG26:AI26"/>
    <mergeCell ref="AQ25:AS25"/>
    <mergeCell ref="AQ26:AS26"/>
    <mergeCell ref="M15:O15"/>
    <mergeCell ref="M16:O16"/>
    <mergeCell ref="W15:Y15"/>
    <mergeCell ref="W16:Y16"/>
    <mergeCell ref="AG15:AI15"/>
    <mergeCell ref="AG16:AI16"/>
    <mergeCell ref="AQ20:AS20"/>
    <mergeCell ref="AG20:AI20"/>
    <mergeCell ref="W20:Y20"/>
    <mergeCell ref="AJ16:AK16"/>
    <mergeCell ref="AL16:AM16"/>
    <mergeCell ref="AG25:AI25"/>
    <mergeCell ref="C2:BH2"/>
    <mergeCell ref="C7:BH7"/>
    <mergeCell ref="BE13:BE14"/>
    <mergeCell ref="BF13:BF14"/>
    <mergeCell ref="BG14:BG16"/>
    <mergeCell ref="AQ10:AZ10"/>
    <mergeCell ref="C11:L11"/>
    <mergeCell ref="M11:V11"/>
    <mergeCell ref="B9:B12"/>
    <mergeCell ref="C10:L10"/>
    <mergeCell ref="M10:V10"/>
    <mergeCell ref="W10:AF10"/>
    <mergeCell ref="AG10:AP10"/>
    <mergeCell ref="AQ11:AZ11"/>
    <mergeCell ref="W11:AF11"/>
    <mergeCell ref="P16:Q16"/>
    <mergeCell ref="R16:S16"/>
    <mergeCell ref="Z16:AA16"/>
    <mergeCell ref="AB16:AC16"/>
    <mergeCell ref="P13:Q14"/>
    <mergeCell ref="BE11:BF11"/>
    <mergeCell ref="AQ15:AS15"/>
    <mergeCell ref="AJ13:AK14"/>
    <mergeCell ref="AJ15:AK15"/>
    <mergeCell ref="BC11:BD11"/>
    <mergeCell ref="AG11:AP11"/>
    <mergeCell ref="BA11:BB11"/>
    <mergeCell ref="AL13:AM14"/>
    <mergeCell ref="AQ16:AS16"/>
    <mergeCell ref="BH14:BH16"/>
    <mergeCell ref="AT15:AU15"/>
    <mergeCell ref="AV15:AW15"/>
    <mergeCell ref="AT16:AU16"/>
    <mergeCell ref="AV16:AW16"/>
    <mergeCell ref="AL15:AM15"/>
    <mergeCell ref="AT13:AU14"/>
    <mergeCell ref="AV13:AW14"/>
    <mergeCell ref="AB13:AC14"/>
    <mergeCell ref="P15:Q15"/>
    <mergeCell ref="R15:S15"/>
    <mergeCell ref="Z15:AA15"/>
    <mergeCell ref="AB15:AC15"/>
    <mergeCell ref="R13:S14"/>
    <mergeCell ref="Z13:AA14"/>
    <mergeCell ref="BH19:BH21"/>
    <mergeCell ref="AT20:AU20"/>
    <mergeCell ref="AV20:AW20"/>
    <mergeCell ref="AT21:AU21"/>
    <mergeCell ref="AV21:AW21"/>
    <mergeCell ref="AT18:AU19"/>
    <mergeCell ref="AV18:AW19"/>
    <mergeCell ref="BE18:BE19"/>
    <mergeCell ref="BG19:BG21"/>
    <mergeCell ref="F18:G19"/>
    <mergeCell ref="H18:I19"/>
    <mergeCell ref="Z18:AA19"/>
    <mergeCell ref="AB18:AC19"/>
    <mergeCell ref="AJ18:AK19"/>
    <mergeCell ref="BF18:BF19"/>
    <mergeCell ref="AL18:AM19"/>
    <mergeCell ref="AG21:AI21"/>
    <mergeCell ref="W21:Y21"/>
    <mergeCell ref="AJ21:AK21"/>
    <mergeCell ref="BE23:BE24"/>
    <mergeCell ref="F20:G20"/>
    <mergeCell ref="H20:I20"/>
    <mergeCell ref="Z20:AA20"/>
    <mergeCell ref="AB20:AC20"/>
    <mergeCell ref="AJ20:AK20"/>
    <mergeCell ref="AL20:AM20"/>
    <mergeCell ref="BF23:BF24"/>
    <mergeCell ref="AJ23:AK24"/>
    <mergeCell ref="AL23:AM24"/>
    <mergeCell ref="AL21:AM21"/>
    <mergeCell ref="H23:I24"/>
    <mergeCell ref="P23:Q24"/>
    <mergeCell ref="R23:S24"/>
    <mergeCell ref="AV23:AW24"/>
    <mergeCell ref="H21:I21"/>
    <mergeCell ref="AQ21:AS21"/>
    <mergeCell ref="F21:G21"/>
    <mergeCell ref="P26:Q26"/>
    <mergeCell ref="R26:S26"/>
    <mergeCell ref="BG24:BG26"/>
    <mergeCell ref="BH24:BH26"/>
    <mergeCell ref="AT25:AU25"/>
    <mergeCell ref="AV25:AW25"/>
    <mergeCell ref="AT26:AU26"/>
    <mergeCell ref="AV26:AW26"/>
    <mergeCell ref="AT23:AU24"/>
    <mergeCell ref="AJ26:AK26"/>
    <mergeCell ref="AL26:AM26"/>
    <mergeCell ref="F25:G25"/>
    <mergeCell ref="H25:I25"/>
    <mergeCell ref="P25:Q25"/>
    <mergeCell ref="R25:S25"/>
    <mergeCell ref="AJ25:AK25"/>
    <mergeCell ref="AL25:AM25"/>
    <mergeCell ref="F26:G26"/>
    <mergeCell ref="H26:I26"/>
    <mergeCell ref="BH29:BH31"/>
    <mergeCell ref="AT30:AU30"/>
    <mergeCell ref="AV30:AW30"/>
    <mergeCell ref="AT31:AU31"/>
    <mergeCell ref="AV31:AW31"/>
    <mergeCell ref="AT28:AU29"/>
    <mergeCell ref="AV28:AW29"/>
    <mergeCell ref="BE28:BE29"/>
    <mergeCell ref="F28:G29"/>
    <mergeCell ref="H28:I29"/>
    <mergeCell ref="P28:Q29"/>
    <mergeCell ref="R28:S29"/>
    <mergeCell ref="BF28:BF29"/>
    <mergeCell ref="BG29:BG31"/>
    <mergeCell ref="Z28:AA29"/>
    <mergeCell ref="AB28:AC29"/>
    <mergeCell ref="AQ30:AS30"/>
    <mergeCell ref="AQ31:AS31"/>
    <mergeCell ref="Z30:AA30"/>
    <mergeCell ref="Z31:AA31"/>
    <mergeCell ref="AB31:AC31"/>
    <mergeCell ref="F30:G30"/>
    <mergeCell ref="H30:I30"/>
    <mergeCell ref="P30:Q30"/>
    <mergeCell ref="R30:S30"/>
    <mergeCell ref="W30:Y30"/>
    <mergeCell ref="W31:Y31"/>
    <mergeCell ref="M30:O30"/>
    <mergeCell ref="H31:I31"/>
    <mergeCell ref="P31:Q31"/>
    <mergeCell ref="R31:S31"/>
    <mergeCell ref="F33:G34"/>
    <mergeCell ref="H33:I34"/>
    <mergeCell ref="P33:Q34"/>
    <mergeCell ref="R33:S34"/>
    <mergeCell ref="AJ33:AK34"/>
    <mergeCell ref="AL33:AM34"/>
    <mergeCell ref="BE33:BE34"/>
    <mergeCell ref="BF33:BF34"/>
    <mergeCell ref="Z33:AA34"/>
    <mergeCell ref="AB33:AC34"/>
    <mergeCell ref="Z35:AA35"/>
    <mergeCell ref="AB35:AC35"/>
    <mergeCell ref="F36:G36"/>
    <mergeCell ref="H36:I36"/>
    <mergeCell ref="BG34:BG36"/>
    <mergeCell ref="BH34:BH36"/>
    <mergeCell ref="AJ35:AK35"/>
    <mergeCell ref="AL35:AM35"/>
    <mergeCell ref="AJ36:AK36"/>
    <mergeCell ref="AL36:AM36"/>
  </mergeCells>
  <printOptions/>
  <pageMargins left="0.7874015748031497" right="0.2755905511811024" top="0.9448818897637796" bottom="0.35433070866141736" header="0.5118110236220472" footer="0.1968503937007874"/>
  <pageSetup fitToHeight="1" fitToWidth="1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4">
      <selection activeCell="T10" sqref="T10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95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90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37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10"/>
      <c r="D12" s="102"/>
      <c r="E12" s="103">
        <v>0</v>
      </c>
      <c r="F12" s="104" t="s">
        <v>6</v>
      </c>
      <c r="G12" s="105">
        <v>0</v>
      </c>
      <c r="H12" s="103">
        <v>0</v>
      </c>
      <c r="I12" s="104" t="s">
        <v>6</v>
      </c>
      <c r="J12" s="105">
        <v>0</v>
      </c>
      <c r="K12" s="103"/>
      <c r="L12" s="104" t="s">
        <v>6</v>
      </c>
      <c r="M12" s="106"/>
      <c r="N12" s="107">
        <f>E12+H12+K12</f>
        <v>0</v>
      </c>
      <c r="O12" s="108">
        <f>G12+J12+M12</f>
        <v>0</v>
      </c>
      <c r="P12" s="137">
        <f>IF(E12&gt;G12,1,0)+IF(H12&gt;J12,1,0)+IF(K12&gt;M12,1,0)</f>
        <v>0</v>
      </c>
      <c r="Q12" s="138">
        <f>IF(E12&lt;G12,1,0)+IF(H12&lt;J12,1,0)+IF(K12&lt;M12,1,0)</f>
        <v>0</v>
      </c>
      <c r="R12" s="129">
        <f>IF(P12+Q12&lt;2,0,IF(P12&gt;Q12,1,0))</f>
        <v>0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10"/>
      <c r="D13" s="110"/>
      <c r="E13" s="103">
        <v>0</v>
      </c>
      <c r="F13" s="111" t="s">
        <v>6</v>
      </c>
      <c r="G13" s="105">
        <v>0</v>
      </c>
      <c r="H13" s="103">
        <v>0</v>
      </c>
      <c r="I13" s="111" t="s">
        <v>6</v>
      </c>
      <c r="J13" s="105">
        <v>0</v>
      </c>
      <c r="K13" s="103"/>
      <c r="L13" s="111" t="s">
        <v>6</v>
      </c>
      <c r="M13" s="105"/>
      <c r="N13" s="107">
        <f>E13+H13+K13</f>
        <v>0</v>
      </c>
      <c r="O13" s="108">
        <f>G13+J13+M13</f>
        <v>0</v>
      </c>
      <c r="P13" s="139">
        <f>IF(E13&gt;G13,1,0)+IF(H13&gt;J13,1,0)+IF(K13&gt;M13,1,0)</f>
        <v>0</v>
      </c>
      <c r="Q13" s="132">
        <f>IF(E13&lt;G13,1,0)+IF(H13&lt;J13,1,0)+IF(K13&lt;M13,1,0)</f>
        <v>0</v>
      </c>
      <c r="R13" s="131">
        <f>IF(P13+Q13&lt;2,0,IF(P13&gt;Q13,1,0))</f>
        <v>0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10"/>
      <c r="D14" s="110"/>
      <c r="E14" s="103">
        <v>0</v>
      </c>
      <c r="F14" s="111" t="s">
        <v>6</v>
      </c>
      <c r="G14" s="105">
        <v>0</v>
      </c>
      <c r="H14" s="103">
        <v>0</v>
      </c>
      <c r="I14" s="111" t="s">
        <v>6</v>
      </c>
      <c r="J14" s="105">
        <v>0</v>
      </c>
      <c r="K14" s="103"/>
      <c r="L14" s="111" t="s">
        <v>6</v>
      </c>
      <c r="M14" s="105"/>
      <c r="N14" s="107">
        <f>E14+H14+K14</f>
        <v>0</v>
      </c>
      <c r="O14" s="108">
        <f>G14+J14+M14</f>
        <v>0</v>
      </c>
      <c r="P14" s="139">
        <f>IF(E14&gt;G14,1,0)+IF(H14&gt;J14,1,0)+IF(K14&gt;M14,1,0)</f>
        <v>0</v>
      </c>
      <c r="Q14" s="132">
        <f>IF(E14&lt;G14,1,0)+IF(H14&lt;J14,1,0)+IF(K14&lt;M14,1,0)</f>
        <v>0</v>
      </c>
      <c r="R14" s="131">
        <f>IF(P14+Q14&lt;2,0,IF(P14&gt;Q14,1,0))</f>
        <v>0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10"/>
      <c r="D15" s="110"/>
      <c r="E15" s="103">
        <v>0</v>
      </c>
      <c r="F15" s="111" t="s">
        <v>6</v>
      </c>
      <c r="G15" s="105">
        <v>0</v>
      </c>
      <c r="H15" s="103">
        <v>0</v>
      </c>
      <c r="I15" s="111" t="s">
        <v>6</v>
      </c>
      <c r="J15" s="105">
        <v>0</v>
      </c>
      <c r="K15" s="103"/>
      <c r="L15" s="111" t="s">
        <v>6</v>
      </c>
      <c r="M15" s="105"/>
      <c r="N15" s="107">
        <f>E15+H15+K15</f>
        <v>0</v>
      </c>
      <c r="O15" s="108">
        <f>G15+J15+M15</f>
        <v>0</v>
      </c>
      <c r="P15" s="139">
        <f>IF(E15&gt;G15,1,0)+IF(H15&gt;J15,1,0)+IF(K15&gt;M15,1,0)</f>
        <v>0</v>
      </c>
      <c r="Q15" s="132">
        <f>IF(E15&lt;G15,1,0)+IF(H15&lt;J15,1,0)+IF(K15&lt;M15,1,0)</f>
        <v>0</v>
      </c>
      <c r="R15" s="131">
        <f>IF(P15+Q15&lt;2,0,IF(P15&gt;Q15,1,0))</f>
        <v>0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10"/>
      <c r="D16" s="110"/>
      <c r="E16" s="103">
        <v>0</v>
      </c>
      <c r="F16" s="112" t="s">
        <v>6</v>
      </c>
      <c r="G16" s="105">
        <v>0</v>
      </c>
      <c r="H16" s="103">
        <v>0</v>
      </c>
      <c r="I16" s="112" t="s">
        <v>6</v>
      </c>
      <c r="J16" s="105">
        <v>0</v>
      </c>
      <c r="K16" s="103"/>
      <c r="L16" s="112" t="s">
        <v>6</v>
      </c>
      <c r="M16" s="113"/>
      <c r="N16" s="107">
        <f>E16+H16+K16</f>
        <v>0</v>
      </c>
      <c r="O16" s="108">
        <f>G16+J16+M16</f>
        <v>0</v>
      </c>
      <c r="P16" s="129">
        <f>IF(E16&gt;G16,1,0)+IF(H16&gt;J16,1,0)+IF(K16&gt;M16,1,0)</f>
        <v>0</v>
      </c>
      <c r="Q16" s="140">
        <f>IF(E16&lt;G16,1,0)+IF(H16&lt;J16,1,0)+IF(K16&lt;M16,1,0)</f>
        <v>0</v>
      </c>
      <c r="R16" s="131">
        <f>IF(P16+Q16&lt;2,0,IF(P16&gt;Q16,1,0))</f>
        <v>0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0</v>
      </c>
      <c r="O17" s="118">
        <f t="shared" si="0"/>
        <v>0</v>
      </c>
      <c r="P17" s="119">
        <f t="shared" si="0"/>
        <v>0</v>
      </c>
      <c r="Q17" s="120">
        <f t="shared" si="0"/>
        <v>0</v>
      </c>
      <c r="R17" s="119">
        <f t="shared" si="0"/>
        <v>0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C1">
      <selection activeCell="T10" sqref="T10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198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96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183" t="s">
        <v>271</v>
      </c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10"/>
      <c r="D12" s="102"/>
      <c r="E12" s="103">
        <v>0</v>
      </c>
      <c r="F12" s="104" t="s">
        <v>6</v>
      </c>
      <c r="G12" s="105">
        <v>0</v>
      </c>
      <c r="H12" s="103">
        <v>0</v>
      </c>
      <c r="I12" s="104" t="s">
        <v>6</v>
      </c>
      <c r="J12" s="105">
        <v>0</v>
      </c>
      <c r="K12" s="103"/>
      <c r="L12" s="104" t="s">
        <v>6</v>
      </c>
      <c r="M12" s="106"/>
      <c r="N12" s="107">
        <f>E12+H12+K12</f>
        <v>0</v>
      </c>
      <c r="O12" s="108">
        <f>G12+J12+M12</f>
        <v>0</v>
      </c>
      <c r="P12" s="137">
        <f>IF(E12&gt;G12,1,0)+IF(H12&gt;J12,1,0)+IF(K12&gt;M12,1,0)</f>
        <v>0</v>
      </c>
      <c r="Q12" s="138">
        <f>IF(E12&lt;G12,1,0)+IF(H12&lt;J12,1,0)+IF(K12&lt;M12,1,0)</f>
        <v>0</v>
      </c>
      <c r="R12" s="129">
        <f>IF(P12+Q12&lt;2,0,IF(P12&gt;Q12,1,0))</f>
        <v>0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10"/>
      <c r="D13" s="110"/>
      <c r="E13" s="103">
        <v>0</v>
      </c>
      <c r="F13" s="111" t="s">
        <v>6</v>
      </c>
      <c r="G13" s="105">
        <v>0</v>
      </c>
      <c r="H13" s="103">
        <v>0</v>
      </c>
      <c r="I13" s="111" t="s">
        <v>6</v>
      </c>
      <c r="J13" s="105">
        <v>0</v>
      </c>
      <c r="K13" s="103"/>
      <c r="L13" s="111" t="s">
        <v>6</v>
      </c>
      <c r="M13" s="105"/>
      <c r="N13" s="107">
        <f>E13+H13+K13</f>
        <v>0</v>
      </c>
      <c r="O13" s="108">
        <f>G13+J13+M13</f>
        <v>0</v>
      </c>
      <c r="P13" s="139">
        <f>IF(E13&gt;G13,1,0)+IF(H13&gt;J13,1,0)+IF(K13&gt;M13,1,0)</f>
        <v>0</v>
      </c>
      <c r="Q13" s="132">
        <f>IF(E13&lt;G13,1,0)+IF(H13&lt;J13,1,0)+IF(K13&lt;M13,1,0)</f>
        <v>0</v>
      </c>
      <c r="R13" s="131">
        <f>IF(P13+Q13&lt;2,0,IF(P13&gt;Q13,1,0))</f>
        <v>0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10"/>
      <c r="D14" s="110"/>
      <c r="E14" s="103">
        <v>0</v>
      </c>
      <c r="F14" s="111" t="s">
        <v>6</v>
      </c>
      <c r="G14" s="105">
        <v>0</v>
      </c>
      <c r="H14" s="103">
        <v>0</v>
      </c>
      <c r="I14" s="111" t="s">
        <v>6</v>
      </c>
      <c r="J14" s="105">
        <v>0</v>
      </c>
      <c r="K14" s="103"/>
      <c r="L14" s="111" t="s">
        <v>6</v>
      </c>
      <c r="M14" s="105"/>
      <c r="N14" s="107">
        <f>E14+H14+K14</f>
        <v>0</v>
      </c>
      <c r="O14" s="108">
        <f>G14+J14+M14</f>
        <v>0</v>
      </c>
      <c r="P14" s="139">
        <f>IF(E14&gt;G14,1,0)+IF(H14&gt;J14,1,0)+IF(K14&gt;M14,1,0)</f>
        <v>0</v>
      </c>
      <c r="Q14" s="132">
        <f>IF(E14&lt;G14,1,0)+IF(H14&lt;J14,1,0)+IF(K14&lt;M14,1,0)</f>
        <v>0</v>
      </c>
      <c r="R14" s="131">
        <f>IF(P14+Q14&lt;2,0,IF(P14&gt;Q14,1,0))</f>
        <v>0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10"/>
      <c r="D15" s="110"/>
      <c r="E15" s="103">
        <v>0</v>
      </c>
      <c r="F15" s="111" t="s">
        <v>6</v>
      </c>
      <c r="G15" s="105">
        <v>0</v>
      </c>
      <c r="H15" s="103">
        <v>0</v>
      </c>
      <c r="I15" s="111" t="s">
        <v>6</v>
      </c>
      <c r="J15" s="105">
        <v>0</v>
      </c>
      <c r="K15" s="103"/>
      <c r="L15" s="111" t="s">
        <v>6</v>
      </c>
      <c r="M15" s="105"/>
      <c r="N15" s="107">
        <f>E15+H15+K15</f>
        <v>0</v>
      </c>
      <c r="O15" s="108">
        <f>G15+J15+M15</f>
        <v>0</v>
      </c>
      <c r="P15" s="139">
        <f>IF(E15&gt;G15,1,0)+IF(H15&gt;J15,1,0)+IF(K15&gt;M15,1,0)</f>
        <v>0</v>
      </c>
      <c r="Q15" s="132">
        <f>IF(E15&lt;G15,1,0)+IF(H15&lt;J15,1,0)+IF(K15&lt;M15,1,0)</f>
        <v>0</v>
      </c>
      <c r="R15" s="131">
        <f>IF(P15+Q15&lt;2,0,IF(P15&gt;Q15,1,0))</f>
        <v>0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10"/>
      <c r="D16" s="110"/>
      <c r="E16" s="103">
        <v>0</v>
      </c>
      <c r="F16" s="112" t="s">
        <v>6</v>
      </c>
      <c r="G16" s="105">
        <v>0</v>
      </c>
      <c r="H16" s="103">
        <v>0</v>
      </c>
      <c r="I16" s="112" t="s">
        <v>6</v>
      </c>
      <c r="J16" s="105">
        <v>0</v>
      </c>
      <c r="K16" s="103"/>
      <c r="L16" s="112" t="s">
        <v>6</v>
      </c>
      <c r="M16" s="113"/>
      <c r="N16" s="107">
        <f>E16+H16+K16</f>
        <v>0</v>
      </c>
      <c r="O16" s="108">
        <f>G16+J16+M16</f>
        <v>0</v>
      </c>
      <c r="P16" s="129">
        <f>IF(E16&gt;G16,1,0)+IF(H16&gt;J16,1,0)+IF(K16&gt;M16,1,0)</f>
        <v>0</v>
      </c>
      <c r="Q16" s="140">
        <f>IF(E16&lt;G16,1,0)+IF(H16&lt;J16,1,0)+IF(K16&lt;M16,1,0)</f>
        <v>0</v>
      </c>
      <c r="R16" s="131">
        <f>IF(P16+Q16&lt;2,0,IF(P16&gt;Q16,1,0))</f>
        <v>0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0</v>
      </c>
      <c r="O17" s="118">
        <f t="shared" si="0"/>
        <v>0</v>
      </c>
      <c r="P17" s="119">
        <f t="shared" si="0"/>
        <v>0</v>
      </c>
      <c r="Q17" s="120">
        <f t="shared" si="0"/>
        <v>0</v>
      </c>
      <c r="R17" s="119">
        <f t="shared" si="0"/>
        <v>0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4">
      <selection activeCell="C9" sqref="C9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139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261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10"/>
      <c r="D12" s="102"/>
      <c r="E12" s="103">
        <v>0</v>
      </c>
      <c r="F12" s="104" t="s">
        <v>6</v>
      </c>
      <c r="G12" s="105">
        <v>0</v>
      </c>
      <c r="H12" s="103">
        <v>0</v>
      </c>
      <c r="I12" s="104" t="s">
        <v>6</v>
      </c>
      <c r="J12" s="105">
        <v>0</v>
      </c>
      <c r="K12" s="103"/>
      <c r="L12" s="104" t="s">
        <v>6</v>
      </c>
      <c r="M12" s="106"/>
      <c r="N12" s="107">
        <f>E12+H12+K12</f>
        <v>0</v>
      </c>
      <c r="O12" s="108">
        <f>G12+J12+M12</f>
        <v>0</v>
      </c>
      <c r="P12" s="137">
        <f>IF(E12&gt;G12,1,0)+IF(H12&gt;J12,1,0)+IF(K12&gt;M12,1,0)</f>
        <v>0</v>
      </c>
      <c r="Q12" s="138">
        <f>IF(E12&lt;G12,1,0)+IF(H12&lt;J12,1,0)+IF(K12&lt;M12,1,0)</f>
        <v>0</v>
      </c>
      <c r="R12" s="129">
        <f>IF(P12+Q12&lt;2,0,IF(P12&gt;Q12,1,0))</f>
        <v>0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10"/>
      <c r="D13" s="110"/>
      <c r="E13" s="103">
        <v>0</v>
      </c>
      <c r="F13" s="111" t="s">
        <v>6</v>
      </c>
      <c r="G13" s="105">
        <v>0</v>
      </c>
      <c r="H13" s="103">
        <v>0</v>
      </c>
      <c r="I13" s="111" t="s">
        <v>6</v>
      </c>
      <c r="J13" s="105">
        <v>0</v>
      </c>
      <c r="K13" s="103"/>
      <c r="L13" s="111" t="s">
        <v>6</v>
      </c>
      <c r="M13" s="105"/>
      <c r="N13" s="107">
        <f>E13+H13+K13</f>
        <v>0</v>
      </c>
      <c r="O13" s="108">
        <f>G13+J13+M13</f>
        <v>0</v>
      </c>
      <c r="P13" s="139">
        <f>IF(E13&gt;G13,1,0)+IF(H13&gt;J13,1,0)+IF(K13&gt;M13,1,0)</f>
        <v>0</v>
      </c>
      <c r="Q13" s="132">
        <f>IF(E13&lt;G13,1,0)+IF(H13&lt;J13,1,0)+IF(K13&lt;M13,1,0)</f>
        <v>0</v>
      </c>
      <c r="R13" s="131">
        <f>IF(P13+Q13&lt;2,0,IF(P13&gt;Q13,1,0))</f>
        <v>0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10"/>
      <c r="D14" s="110"/>
      <c r="E14" s="103">
        <v>0</v>
      </c>
      <c r="F14" s="111" t="s">
        <v>6</v>
      </c>
      <c r="G14" s="105">
        <v>0</v>
      </c>
      <c r="H14" s="103">
        <v>0</v>
      </c>
      <c r="I14" s="111" t="s">
        <v>6</v>
      </c>
      <c r="J14" s="105">
        <v>0</v>
      </c>
      <c r="K14" s="103"/>
      <c r="L14" s="111" t="s">
        <v>6</v>
      </c>
      <c r="M14" s="105"/>
      <c r="N14" s="107">
        <f>E14+H14+K14</f>
        <v>0</v>
      </c>
      <c r="O14" s="108">
        <f>G14+J14+M14</f>
        <v>0</v>
      </c>
      <c r="P14" s="139">
        <f>IF(E14&gt;G14,1,0)+IF(H14&gt;J14,1,0)+IF(K14&gt;M14,1,0)</f>
        <v>0</v>
      </c>
      <c r="Q14" s="132">
        <f>IF(E14&lt;G14,1,0)+IF(H14&lt;J14,1,0)+IF(K14&lt;M14,1,0)</f>
        <v>0</v>
      </c>
      <c r="R14" s="131">
        <f>IF(P14+Q14&lt;2,0,IF(P14&gt;Q14,1,0))</f>
        <v>0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10"/>
      <c r="D15" s="110"/>
      <c r="E15" s="103">
        <v>0</v>
      </c>
      <c r="F15" s="111" t="s">
        <v>6</v>
      </c>
      <c r="G15" s="105">
        <v>0</v>
      </c>
      <c r="H15" s="103">
        <v>0</v>
      </c>
      <c r="I15" s="111" t="s">
        <v>6</v>
      </c>
      <c r="J15" s="105">
        <v>0</v>
      </c>
      <c r="K15" s="103"/>
      <c r="L15" s="111" t="s">
        <v>6</v>
      </c>
      <c r="M15" s="105"/>
      <c r="N15" s="107">
        <f>E15+H15+K15</f>
        <v>0</v>
      </c>
      <c r="O15" s="108">
        <f>G15+J15+M15</f>
        <v>0</v>
      </c>
      <c r="P15" s="139">
        <f>IF(E15&gt;G15,1,0)+IF(H15&gt;J15,1,0)+IF(K15&gt;M15,1,0)</f>
        <v>0</v>
      </c>
      <c r="Q15" s="132">
        <f>IF(E15&lt;G15,1,0)+IF(H15&lt;J15,1,0)+IF(K15&lt;M15,1,0)</f>
        <v>0</v>
      </c>
      <c r="R15" s="131">
        <f>IF(P15+Q15&lt;2,0,IF(P15&gt;Q15,1,0))</f>
        <v>0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10"/>
      <c r="D16" s="110"/>
      <c r="E16" s="103">
        <v>0</v>
      </c>
      <c r="F16" s="112" t="s">
        <v>6</v>
      </c>
      <c r="G16" s="105">
        <v>0</v>
      </c>
      <c r="H16" s="103">
        <v>0</v>
      </c>
      <c r="I16" s="112" t="s">
        <v>6</v>
      </c>
      <c r="J16" s="105">
        <v>0</v>
      </c>
      <c r="K16" s="103"/>
      <c r="L16" s="112" t="s">
        <v>6</v>
      </c>
      <c r="M16" s="113"/>
      <c r="N16" s="107">
        <f>E16+H16+K16</f>
        <v>0</v>
      </c>
      <c r="O16" s="108">
        <f>G16+J16+M16</f>
        <v>0</v>
      </c>
      <c r="P16" s="129">
        <f>IF(E16&gt;G16,1,0)+IF(H16&gt;J16,1,0)+IF(K16&gt;M16,1,0)</f>
        <v>0</v>
      </c>
      <c r="Q16" s="140">
        <f>IF(E16&lt;G16,1,0)+IF(H16&lt;J16,1,0)+IF(K16&lt;M16,1,0)</f>
        <v>0</v>
      </c>
      <c r="R16" s="131">
        <f>IF(P16+Q16&lt;2,0,IF(P16&gt;Q16,1,0))</f>
        <v>0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0</v>
      </c>
      <c r="O17" s="118">
        <f t="shared" si="0"/>
        <v>0</v>
      </c>
      <c r="P17" s="119">
        <f t="shared" si="0"/>
        <v>0</v>
      </c>
      <c r="Q17" s="120">
        <f t="shared" si="0"/>
        <v>0</v>
      </c>
      <c r="R17" s="119">
        <f t="shared" si="0"/>
        <v>0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="130" zoomScaleNormal="130" zoomScalePageLayoutView="0" workbookViewId="0" topLeftCell="A4">
      <selection activeCell="C9" sqref="C9"/>
    </sheetView>
  </sheetViews>
  <sheetFormatPr defaultColWidth="11.37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11.375" style="68" customWidth="1"/>
    <col min="23" max="23" width="3.00390625" style="68" customWidth="1"/>
    <col min="24" max="35" width="2.75390625" style="68" customWidth="1"/>
    <col min="36" max="16384" width="11.375" style="68" customWidth="1"/>
  </cols>
  <sheetData>
    <row r="2" spans="2:20" ht="31.5">
      <c r="B2" s="224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ht="13.5" customHeight="1"/>
    <row r="4" ht="13.5" customHeight="1"/>
    <row r="5" spans="2:20" ht="27" thickBot="1">
      <c r="B5" s="223" t="s">
        <v>62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2:20" ht="19.5" customHeight="1" thickBot="1">
      <c r="B6" s="69" t="s">
        <v>61</v>
      </c>
      <c r="C6" s="70"/>
      <c r="D6" s="175" t="s">
        <v>82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0" ht="19.5" customHeight="1" thickTop="1">
      <c r="B7" s="72" t="s">
        <v>47</v>
      </c>
      <c r="C7" s="177" t="s">
        <v>89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4"/>
      <c r="O7" s="75"/>
      <c r="P7" s="75"/>
      <c r="Q7" s="76" t="s">
        <v>32</v>
      </c>
      <c r="R7" s="77"/>
      <c r="S7" s="78"/>
      <c r="T7" s="169" t="s">
        <v>78</v>
      </c>
    </row>
    <row r="8" spans="2:20" ht="19.5" customHeight="1">
      <c r="B8" s="72" t="s">
        <v>48</v>
      </c>
      <c r="C8" s="178" t="s">
        <v>138</v>
      </c>
      <c r="D8" s="75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80" t="s">
        <v>31</v>
      </c>
      <c r="R8" s="81"/>
      <c r="S8" s="75"/>
      <c r="T8" s="82" t="s">
        <v>3</v>
      </c>
    </row>
    <row r="9" spans="2:20" ht="19.5" customHeight="1" thickBot="1">
      <c r="B9" s="83" t="s">
        <v>49</v>
      </c>
      <c r="C9" s="84"/>
      <c r="D9" s="134" t="s">
        <v>79</v>
      </c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7"/>
      <c r="R9" s="88"/>
      <c r="S9" s="133"/>
      <c r="T9" s="89"/>
    </row>
    <row r="10" spans="2:20" ht="24.75" customHeight="1">
      <c r="B10" s="90"/>
      <c r="C10" s="91" t="s">
        <v>4</v>
      </c>
      <c r="D10" s="91" t="s">
        <v>5</v>
      </c>
      <c r="E10" s="226" t="s">
        <v>50</v>
      </c>
      <c r="F10" s="227"/>
      <c r="G10" s="227"/>
      <c r="H10" s="227"/>
      <c r="I10" s="227"/>
      <c r="J10" s="227"/>
      <c r="K10" s="227"/>
      <c r="L10" s="227"/>
      <c r="M10" s="228"/>
      <c r="N10" s="229" t="s">
        <v>39</v>
      </c>
      <c r="O10" s="230"/>
      <c r="P10" s="229" t="s">
        <v>40</v>
      </c>
      <c r="Q10" s="230"/>
      <c r="R10" s="229" t="s">
        <v>42</v>
      </c>
      <c r="S10" s="230"/>
      <c r="T10" s="92" t="s">
        <v>51</v>
      </c>
    </row>
    <row r="11" spans="2:20" ht="9.75" customHeight="1" thickBot="1">
      <c r="B11" s="93"/>
      <c r="C11" s="94"/>
      <c r="D11" s="95"/>
      <c r="E11" s="96">
        <v>1</v>
      </c>
      <c r="F11" s="96"/>
      <c r="G11" s="96"/>
      <c r="H11" s="96">
        <v>2</v>
      </c>
      <c r="I11" s="96"/>
      <c r="J11" s="96"/>
      <c r="K11" s="96">
        <v>3</v>
      </c>
      <c r="L11" s="97"/>
      <c r="M11" s="96"/>
      <c r="N11" s="98"/>
      <c r="O11" s="99"/>
      <c r="P11" s="98"/>
      <c r="Q11" s="99"/>
      <c r="R11" s="98"/>
      <c r="S11" s="99"/>
      <c r="T11" s="100"/>
    </row>
    <row r="12" spans="2:20" ht="30" customHeight="1" thickTop="1">
      <c r="B12" s="101" t="s">
        <v>57</v>
      </c>
      <c r="C12" s="110"/>
      <c r="D12" s="102"/>
      <c r="E12" s="103">
        <v>0</v>
      </c>
      <c r="F12" s="104" t="s">
        <v>6</v>
      </c>
      <c r="G12" s="105">
        <v>0</v>
      </c>
      <c r="H12" s="103">
        <v>0</v>
      </c>
      <c r="I12" s="104" t="s">
        <v>6</v>
      </c>
      <c r="J12" s="105">
        <v>0</v>
      </c>
      <c r="K12" s="103"/>
      <c r="L12" s="104" t="s">
        <v>6</v>
      </c>
      <c r="M12" s="106"/>
      <c r="N12" s="107">
        <f>E12+H12+K12</f>
        <v>0</v>
      </c>
      <c r="O12" s="108">
        <f>G12+J12+M12</f>
        <v>0</v>
      </c>
      <c r="P12" s="137">
        <f>IF(E12&gt;G12,1,0)+IF(H12&gt;J12,1,0)+IF(K12&gt;M12,1,0)</f>
        <v>0</v>
      </c>
      <c r="Q12" s="138">
        <f>IF(E12&lt;G12,1,0)+IF(H12&lt;J12,1,0)+IF(K12&lt;M12,1,0)</f>
        <v>0</v>
      </c>
      <c r="R12" s="129">
        <f>IF(P12+Q12&lt;2,0,IF(P12&gt;Q12,1,0))</f>
        <v>0</v>
      </c>
      <c r="S12" s="130">
        <f>IF(P12+Q12&lt;2,0,IF(P12&lt;Q12,1,0))</f>
        <v>0</v>
      </c>
      <c r="T12" s="109"/>
    </row>
    <row r="13" spans="2:20" ht="30" customHeight="1">
      <c r="B13" s="101" t="s">
        <v>56</v>
      </c>
      <c r="C13" s="110"/>
      <c r="D13" s="110"/>
      <c r="E13" s="103">
        <v>0</v>
      </c>
      <c r="F13" s="111" t="s">
        <v>6</v>
      </c>
      <c r="G13" s="105">
        <v>0</v>
      </c>
      <c r="H13" s="103">
        <v>0</v>
      </c>
      <c r="I13" s="111" t="s">
        <v>6</v>
      </c>
      <c r="J13" s="105">
        <v>0</v>
      </c>
      <c r="K13" s="103"/>
      <c r="L13" s="111" t="s">
        <v>6</v>
      </c>
      <c r="M13" s="105"/>
      <c r="N13" s="107">
        <f>E13+H13+K13</f>
        <v>0</v>
      </c>
      <c r="O13" s="108">
        <f>G13+J13+M13</f>
        <v>0</v>
      </c>
      <c r="P13" s="139">
        <f>IF(E13&gt;G13,1,0)+IF(H13&gt;J13,1,0)+IF(K13&gt;M13,1,0)</f>
        <v>0</v>
      </c>
      <c r="Q13" s="132">
        <f>IF(E13&lt;G13,1,0)+IF(H13&lt;J13,1,0)+IF(K13&lt;M13,1,0)</f>
        <v>0</v>
      </c>
      <c r="R13" s="131">
        <f>IF(P13+Q13&lt;2,0,IF(P13&gt;Q13,1,0))</f>
        <v>0</v>
      </c>
      <c r="S13" s="132">
        <f>IF(P13+Q13&lt;2,0,IF(P13&lt;Q13,1,0))</f>
        <v>0</v>
      </c>
      <c r="T13" s="109"/>
    </row>
    <row r="14" spans="2:20" ht="30" customHeight="1">
      <c r="B14" s="101" t="s">
        <v>55</v>
      </c>
      <c r="C14" s="110"/>
      <c r="D14" s="110"/>
      <c r="E14" s="103">
        <v>0</v>
      </c>
      <c r="F14" s="111" t="s">
        <v>6</v>
      </c>
      <c r="G14" s="105">
        <v>0</v>
      </c>
      <c r="H14" s="103">
        <v>0</v>
      </c>
      <c r="I14" s="111" t="s">
        <v>6</v>
      </c>
      <c r="J14" s="105">
        <v>0</v>
      </c>
      <c r="K14" s="103"/>
      <c r="L14" s="111" t="s">
        <v>6</v>
      </c>
      <c r="M14" s="105"/>
      <c r="N14" s="107">
        <f>E14+H14+K14</f>
        <v>0</v>
      </c>
      <c r="O14" s="108">
        <f>G14+J14+M14</f>
        <v>0</v>
      </c>
      <c r="P14" s="139">
        <f>IF(E14&gt;G14,1,0)+IF(H14&gt;J14,1,0)+IF(K14&gt;M14,1,0)</f>
        <v>0</v>
      </c>
      <c r="Q14" s="132">
        <f>IF(E14&lt;G14,1,0)+IF(H14&lt;J14,1,0)+IF(K14&lt;M14,1,0)</f>
        <v>0</v>
      </c>
      <c r="R14" s="131">
        <f>IF(P14+Q14&lt;2,0,IF(P14&gt;Q14,1,0))</f>
        <v>0</v>
      </c>
      <c r="S14" s="132">
        <f>IF(P14+Q14&lt;2,0,IF(P14&lt;Q14,1,0))</f>
        <v>0</v>
      </c>
      <c r="T14" s="109"/>
    </row>
    <row r="15" spans="2:20" ht="30" customHeight="1">
      <c r="B15" s="101" t="s">
        <v>53</v>
      </c>
      <c r="C15" s="110"/>
      <c r="D15" s="110"/>
      <c r="E15" s="103">
        <v>0</v>
      </c>
      <c r="F15" s="111" t="s">
        <v>6</v>
      </c>
      <c r="G15" s="105">
        <v>0</v>
      </c>
      <c r="H15" s="103">
        <v>0</v>
      </c>
      <c r="I15" s="111" t="s">
        <v>6</v>
      </c>
      <c r="J15" s="105">
        <v>0</v>
      </c>
      <c r="K15" s="103"/>
      <c r="L15" s="111" t="s">
        <v>6</v>
      </c>
      <c r="M15" s="105"/>
      <c r="N15" s="107">
        <f>E15+H15+K15</f>
        <v>0</v>
      </c>
      <c r="O15" s="108">
        <f>G15+J15+M15</f>
        <v>0</v>
      </c>
      <c r="P15" s="139">
        <f>IF(E15&gt;G15,1,0)+IF(H15&gt;J15,1,0)+IF(K15&gt;M15,1,0)</f>
        <v>0</v>
      </c>
      <c r="Q15" s="132">
        <f>IF(E15&lt;G15,1,0)+IF(H15&lt;J15,1,0)+IF(K15&lt;M15,1,0)</f>
        <v>0</v>
      </c>
      <c r="R15" s="131">
        <f>IF(P15+Q15&lt;2,0,IF(P15&gt;Q15,1,0))</f>
        <v>0</v>
      </c>
      <c r="S15" s="132">
        <f>IF(P15+Q15&lt;2,0,IF(P15&lt;Q15,1,0))</f>
        <v>0</v>
      </c>
      <c r="T15" s="109"/>
    </row>
    <row r="16" spans="2:20" ht="30" customHeight="1" thickBot="1">
      <c r="B16" s="101" t="s">
        <v>54</v>
      </c>
      <c r="C16" s="110"/>
      <c r="D16" s="110"/>
      <c r="E16" s="103">
        <v>0</v>
      </c>
      <c r="F16" s="112" t="s">
        <v>6</v>
      </c>
      <c r="G16" s="105">
        <v>0</v>
      </c>
      <c r="H16" s="103">
        <v>0</v>
      </c>
      <c r="I16" s="112" t="s">
        <v>6</v>
      </c>
      <c r="J16" s="105">
        <v>0</v>
      </c>
      <c r="K16" s="103"/>
      <c r="L16" s="112" t="s">
        <v>6</v>
      </c>
      <c r="M16" s="113"/>
      <c r="N16" s="107">
        <f>E16+H16+K16</f>
        <v>0</v>
      </c>
      <c r="O16" s="108">
        <f>G16+J16+M16</f>
        <v>0</v>
      </c>
      <c r="P16" s="129">
        <f>IF(E16&gt;G16,1,0)+IF(H16&gt;J16,1,0)+IF(K16&gt;M16,1,0)</f>
        <v>0</v>
      </c>
      <c r="Q16" s="140">
        <f>IF(E16&lt;G16,1,0)+IF(H16&lt;J16,1,0)+IF(K16&lt;M16,1,0)</f>
        <v>0</v>
      </c>
      <c r="R16" s="131">
        <f>IF(P16+Q16&lt;2,0,IF(P16&gt;Q16,1,0))</f>
        <v>0</v>
      </c>
      <c r="S16" s="132">
        <f>IF(P16+Q16&lt;2,0,IF(P16&lt;Q16,1,0))</f>
        <v>0</v>
      </c>
      <c r="T16" s="109"/>
    </row>
    <row r="17" spans="2:20" ht="34.5" customHeight="1" thickBot="1">
      <c r="B17" s="182" t="s">
        <v>52</v>
      </c>
      <c r="C17" s="11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f aca="true" t="shared" si="0" ref="N17:S17">SUM(N12:N16)</f>
        <v>0</v>
      </c>
      <c r="O17" s="118">
        <f t="shared" si="0"/>
        <v>0</v>
      </c>
      <c r="P17" s="119">
        <f t="shared" si="0"/>
        <v>0</v>
      </c>
      <c r="Q17" s="120">
        <f t="shared" si="0"/>
        <v>0</v>
      </c>
      <c r="R17" s="119">
        <f t="shared" si="0"/>
        <v>0</v>
      </c>
      <c r="S17" s="118">
        <f t="shared" si="0"/>
        <v>0</v>
      </c>
      <c r="T17" s="121"/>
    </row>
    <row r="18" spans="5:20" ht="15"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 t="s">
        <v>7</v>
      </c>
    </row>
    <row r="19" ht="12.75">
      <c r="B19" s="124" t="s">
        <v>8</v>
      </c>
    </row>
    <row r="21" spans="2:3" ht="19.5" customHeight="1">
      <c r="B21" s="125" t="s">
        <v>58</v>
      </c>
      <c r="C21" s="68" t="s">
        <v>9</v>
      </c>
    </row>
    <row r="22" spans="2:3" ht="19.5" customHeight="1">
      <c r="B22" s="126"/>
      <c r="C22" s="68" t="s">
        <v>9</v>
      </c>
    </row>
    <row r="24" spans="2:21" ht="12.75">
      <c r="B24" s="127" t="s">
        <v>59</v>
      </c>
      <c r="D24" s="128"/>
      <c r="E24" s="127" t="s">
        <v>60</v>
      </c>
      <c r="F24" s="127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2:21" ht="12.75">
      <c r="B25" s="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2:21" ht="12.75">
      <c r="B26" s="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ht="12.75">
      <c r="B27" s="1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33" ht="12.75">
      <c r="B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2:33" ht="12.75">
      <c r="B29" s="1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</row>
    <row r="30" spans="22:33" ht="12.75"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22:33" ht="12.75">
      <c r="V31" s="128"/>
      <c r="W31" s="128"/>
      <c r="X31" s="128"/>
      <c r="Y31" s="135"/>
      <c r="Z31" s="135"/>
      <c r="AA31" s="135"/>
      <c r="AB31" s="135"/>
      <c r="AC31" s="135"/>
      <c r="AD31" s="135"/>
      <c r="AE31" s="128"/>
      <c r="AF31" s="128"/>
      <c r="AG31" s="128"/>
    </row>
    <row r="32" spans="22:33" ht="12.75">
      <c r="V32" s="128"/>
      <c r="W32" s="128"/>
      <c r="X32" s="128"/>
      <c r="Y32" s="135"/>
      <c r="Z32" s="135"/>
      <c r="AA32" s="135"/>
      <c r="AB32" s="135"/>
      <c r="AC32" s="135"/>
      <c r="AD32" s="135"/>
      <c r="AE32" s="128"/>
      <c r="AF32" s="128"/>
      <c r="AG32" s="128"/>
    </row>
    <row r="33" spans="22:33" ht="12.75">
      <c r="V33" s="128"/>
      <c r="W33" s="128"/>
      <c r="X33" s="128"/>
      <c r="Y33" s="135"/>
      <c r="Z33" s="135"/>
      <c r="AA33" s="135"/>
      <c r="AB33" s="135"/>
      <c r="AC33" s="135"/>
      <c r="AD33" s="135"/>
      <c r="AE33" s="128"/>
      <c r="AF33" s="128"/>
      <c r="AG33" s="128"/>
    </row>
    <row r="34" spans="22:33" ht="12.75">
      <c r="V34" s="128"/>
      <c r="W34" s="128"/>
      <c r="X34" s="128"/>
      <c r="Y34" s="135"/>
      <c r="Z34" s="135"/>
      <c r="AA34" s="135"/>
      <c r="AB34" s="135"/>
      <c r="AC34" s="135"/>
      <c r="AD34" s="135"/>
      <c r="AE34" s="128"/>
      <c r="AF34" s="128"/>
      <c r="AG34" s="128"/>
    </row>
    <row r="35" spans="22:33" ht="12.75">
      <c r="V35" s="128"/>
      <c r="W35" s="128"/>
      <c r="X35" s="128"/>
      <c r="Y35" s="135"/>
      <c r="Z35" s="135"/>
      <c r="AA35" s="135"/>
      <c r="AB35" s="135"/>
      <c r="AC35" s="135"/>
      <c r="AD35" s="135"/>
      <c r="AE35" s="128"/>
      <c r="AF35" s="128"/>
      <c r="AG35" s="128"/>
    </row>
    <row r="36" spans="22:33" ht="12.75">
      <c r="V36" s="128"/>
      <c r="W36" s="128"/>
      <c r="X36" s="128"/>
      <c r="Y36" s="136"/>
      <c r="Z36" s="136"/>
      <c r="AA36" s="136"/>
      <c r="AB36" s="136"/>
      <c r="AC36" s="136"/>
      <c r="AD36" s="136"/>
      <c r="AE36" s="128"/>
      <c r="AF36" s="128"/>
      <c r="AG36" s="128"/>
    </row>
    <row r="37" spans="22:33" ht="12.75">
      <c r="V37" s="128"/>
      <c r="W37" s="128"/>
      <c r="X37" s="128"/>
      <c r="Y37" s="135"/>
      <c r="Z37" s="135"/>
      <c r="AA37" s="136"/>
      <c r="AB37" s="136"/>
      <c r="AC37" s="136"/>
      <c r="AD37" s="136"/>
      <c r="AE37" s="128"/>
      <c r="AF37" s="128"/>
      <c r="AG37" s="128"/>
    </row>
    <row r="38" spans="22:33" ht="12.75">
      <c r="V38" s="128"/>
      <c r="W38" s="128"/>
      <c r="X38" s="128"/>
      <c r="Y38" s="135"/>
      <c r="Z38" s="135"/>
      <c r="AA38" s="136"/>
      <c r="AB38" s="136"/>
      <c r="AC38" s="136"/>
      <c r="AD38" s="136"/>
      <c r="AE38" s="128"/>
      <c r="AF38" s="128"/>
      <c r="AG38" s="128"/>
    </row>
    <row r="39" spans="22:33" ht="12.75">
      <c r="V39" s="128"/>
      <c r="W39" s="128"/>
      <c r="X39" s="128"/>
      <c r="Y39" s="135"/>
      <c r="Z39" s="135"/>
      <c r="AA39" s="136"/>
      <c r="AB39" s="136"/>
      <c r="AC39" s="136"/>
      <c r="AD39" s="136"/>
      <c r="AE39" s="128"/>
      <c r="AF39" s="128"/>
      <c r="AG39" s="128"/>
    </row>
    <row r="40" spans="22:33" ht="12.75">
      <c r="V40" s="128"/>
      <c r="W40" s="128"/>
      <c r="X40" s="128"/>
      <c r="Y40" s="135"/>
      <c r="Z40" s="135"/>
      <c r="AA40" s="136"/>
      <c r="AB40" s="136"/>
      <c r="AC40" s="136"/>
      <c r="AD40" s="136"/>
      <c r="AE40" s="128"/>
      <c r="AF40" s="128"/>
      <c r="AG40" s="128"/>
    </row>
    <row r="41" spans="22:33" ht="12.75">
      <c r="V41" s="128"/>
      <c r="W41" s="128"/>
      <c r="X41" s="128"/>
      <c r="Y41" s="135"/>
      <c r="Z41" s="135"/>
      <c r="AA41" s="136"/>
      <c r="AB41" s="136"/>
      <c r="AC41" s="136"/>
      <c r="AD41" s="136"/>
      <c r="AE41" s="128"/>
      <c r="AF41" s="128"/>
      <c r="AG41" s="128"/>
    </row>
    <row r="42" spans="22:33" ht="12.75"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2:33" ht="12.75"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22:33" ht="12.75"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22:33" ht="12.75"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mtm2016_v160612_ck</dc:title>
  <dc:subject>Badminton</dc:subject>
  <dc:creator>Karel Kotyza</dc:creator>
  <cp:keywords/>
  <dc:description>FZ FORZA Cup 2016 - výsledky</dc:description>
  <cp:lastModifiedBy>HP</cp:lastModifiedBy>
  <cp:lastPrinted>2018-06-09T16:42:04Z</cp:lastPrinted>
  <dcterms:created xsi:type="dcterms:W3CDTF">2001-04-20T12:03:40Z</dcterms:created>
  <dcterms:modified xsi:type="dcterms:W3CDTF">2018-06-09T16:48:34Z</dcterms:modified>
  <cp:category/>
  <cp:version/>
  <cp:contentType/>
  <cp:contentStatus/>
</cp:coreProperties>
</file>