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tabRatio="842" activeTab="0"/>
  </bookViews>
  <sheets>
    <sheet name="draw" sheetId="1" r:id="rId1"/>
    <sheet name="group_A" sheetId="2" r:id="rId2"/>
    <sheet name="group_B" sheetId="3" r:id="rId3"/>
    <sheet name="group_C" sheetId="4" r:id="rId4"/>
    <sheet name="1st" sheetId="5" r:id="rId5"/>
    <sheet name="3rd" sheetId="6" r:id="rId6"/>
    <sheet name="5th" sheetId="7" r:id="rId7"/>
    <sheet name="7th" sheetId="8" r:id="rId8"/>
    <sheet name="9th" sheetId="9" r:id="rId9"/>
    <sheet name="11th" sheetId="10" r:id="rId10"/>
    <sheet name="1-6SF(1)" sheetId="11" r:id="rId11"/>
    <sheet name="1-6SF(2)" sheetId="12" r:id="rId12"/>
    <sheet name="7-12SF(1)" sheetId="13" r:id="rId13"/>
    <sheet name="7-12SF(2)" sheetId="14" r:id="rId14"/>
    <sheet name="1-6QF(1)" sheetId="15" r:id="rId15"/>
    <sheet name="1-6QF(2)" sheetId="16" r:id="rId16"/>
    <sheet name="7-12QF(1)" sheetId="17" r:id="rId17"/>
    <sheet name="7-12QF(2)" sheetId="18" r:id="rId18"/>
    <sheet name="A(3)2-1" sheetId="19" r:id="rId19"/>
    <sheet name="A(3)3-4" sheetId="20" r:id="rId20"/>
    <sheet name="B(3)2-1" sheetId="21" r:id="rId21"/>
    <sheet name="B(3)3-4" sheetId="22" r:id="rId22"/>
    <sheet name="C(3)2-1" sheetId="23" r:id="rId23"/>
    <sheet name="C(3)3-4" sheetId="24" r:id="rId24"/>
    <sheet name="A(2)4-2" sheetId="25" r:id="rId25"/>
    <sheet name="A(2)3-1" sheetId="26" r:id="rId26"/>
    <sheet name="B(2)4-2" sheetId="27" r:id="rId27"/>
    <sheet name="B(2)3-1" sheetId="28" r:id="rId28"/>
    <sheet name="C(2)4-2" sheetId="29" r:id="rId29"/>
    <sheet name="C(2)3-1" sheetId="30" r:id="rId30"/>
    <sheet name="A(1)1-4" sheetId="31" r:id="rId31"/>
    <sheet name="A(1)2-3" sheetId="32" r:id="rId32"/>
    <sheet name="B(1)1-4" sheetId="33" r:id="rId33"/>
    <sheet name="B(1)2-3" sheetId="34" r:id="rId34"/>
    <sheet name="C(1)1-4" sheetId="35" r:id="rId35"/>
    <sheet name="C(1)2-3" sheetId="36" r:id="rId36"/>
    <sheet name="List5" sheetId="37" r:id="rId37"/>
    <sheet name="List6" sheetId="38" r:id="rId38"/>
  </sheets>
  <definedNames>
    <definedName name="_xlnm.Print_Area" localSheetId="14">'1-6QF(1)'!$A$1:$U$30</definedName>
    <definedName name="_xlnm.Print_Area" localSheetId="15">'1-6QF(2)'!$A$1:$U$30</definedName>
    <definedName name="_xlnm.Print_Area" localSheetId="10">'1-6SF(1)'!$A$1:$U$30</definedName>
    <definedName name="_xlnm.Print_Area" localSheetId="11">'1-6SF(2)'!$A$1:$U$30</definedName>
    <definedName name="_xlnm.Print_Area" localSheetId="9">'11th'!$A$1:$U$30</definedName>
    <definedName name="_xlnm.Print_Area" localSheetId="4">'1st'!$A$1:$U$30</definedName>
    <definedName name="_xlnm.Print_Area" localSheetId="5">'3rd'!$A$1:$U$30</definedName>
    <definedName name="_xlnm.Print_Area" localSheetId="6">'5th'!$A$1:$U$30</definedName>
    <definedName name="_xlnm.Print_Area" localSheetId="16">'7-12QF(1)'!$A$1:$U$30</definedName>
    <definedName name="_xlnm.Print_Area" localSheetId="17">'7-12QF(2)'!$A$1:$U$30</definedName>
    <definedName name="_xlnm.Print_Area" localSheetId="12">'7-12SF(1)'!$A$1:$U$30</definedName>
    <definedName name="_xlnm.Print_Area" localSheetId="13">'7-12SF(2)'!$A$1:$U$30</definedName>
    <definedName name="_xlnm.Print_Area" localSheetId="7">'7th'!$A$1:$U$30</definedName>
    <definedName name="_xlnm.Print_Area" localSheetId="8">'9th'!$A$1:$U$30</definedName>
    <definedName name="_xlnm.Print_Area" localSheetId="30">'A(1)1-4'!$A$1:$U$30</definedName>
    <definedName name="_xlnm.Print_Area" localSheetId="31">'A(1)2-3'!$A$1:$U$30</definedName>
    <definedName name="_xlnm.Print_Area" localSheetId="25">'A(2)3-1'!$A$1:$U$30</definedName>
    <definedName name="_xlnm.Print_Area" localSheetId="24">'A(2)4-2'!$A$1:$U$30</definedName>
    <definedName name="_xlnm.Print_Area" localSheetId="18">'A(3)2-1'!$A$1:$U$30</definedName>
    <definedName name="_xlnm.Print_Area" localSheetId="19">'A(3)3-4'!$A$1:$U$30</definedName>
    <definedName name="_xlnm.Print_Area" localSheetId="32">'B(1)1-4'!$A$1:$U$30</definedName>
    <definedName name="_xlnm.Print_Area" localSheetId="33">'B(1)2-3'!$A$1:$U$30</definedName>
    <definedName name="_xlnm.Print_Area" localSheetId="27">'B(2)3-1'!$A$1:$U$30</definedName>
    <definedName name="_xlnm.Print_Area" localSheetId="26">'B(2)4-2'!$A$1:$U$30</definedName>
    <definedName name="_xlnm.Print_Area" localSheetId="20">'B(3)2-1'!$A$1:$U$30</definedName>
    <definedName name="_xlnm.Print_Area" localSheetId="21">'B(3)3-4'!$A$1:$U$30</definedName>
    <definedName name="_xlnm.Print_Area" localSheetId="34">'C(1)1-4'!$A$1:$U$30</definedName>
    <definedName name="_xlnm.Print_Area" localSheetId="35">'C(1)2-3'!$A$1:$U$30</definedName>
    <definedName name="_xlnm.Print_Area" localSheetId="29">'C(2)3-1'!$A$1:$U$30</definedName>
    <definedName name="_xlnm.Print_Area" localSheetId="28">'C(2)4-2'!$A$1:$U$30</definedName>
    <definedName name="_xlnm.Print_Area" localSheetId="22">'C(3)2-1'!$A$1:$U$30</definedName>
    <definedName name="_xlnm.Print_Area" localSheetId="23">'C(3)3-4'!$A$1:$U$30</definedName>
    <definedName name="_xlnm.Print_Area" localSheetId="1">'group_A'!$A$1:$AA$26</definedName>
    <definedName name="_xlnm.Print_Area" localSheetId="2">'group_B'!$A$1:$AA$26</definedName>
    <definedName name="_xlnm.Print_Area" localSheetId="3">'group_C'!$A$1:$AA$26</definedName>
  </definedNames>
  <calcPr fullCalcOnLoad="1"/>
</workbook>
</file>

<file path=xl/sharedStrings.xml><?xml version="1.0" encoding="utf-8"?>
<sst xmlns="http://schemas.openxmlformats.org/spreadsheetml/2006/main" count="2253" uniqueCount="356">
  <si>
    <t>2-1</t>
  </si>
  <si>
    <t>3-1</t>
  </si>
  <si>
    <t>2-3</t>
  </si>
  <si>
    <t>3-4</t>
  </si>
  <si>
    <t>4-2</t>
  </si>
  <si>
    <t>1-4</t>
  </si>
  <si>
    <t>Match overview:</t>
  </si>
  <si>
    <r>
      <t>3</t>
    </r>
    <r>
      <rPr>
        <b/>
        <vertAlign val="superscript"/>
        <sz val="10"/>
        <rFont val="Arial CE"/>
        <family val="0"/>
      </rPr>
      <t>rd</t>
    </r>
    <r>
      <rPr>
        <b/>
        <sz val="10"/>
        <rFont val="Arial CE"/>
        <family val="2"/>
      </rPr>
      <t xml:space="preserve"> round</t>
    </r>
  </si>
  <si>
    <r>
      <t>2</t>
    </r>
    <r>
      <rPr>
        <b/>
        <vertAlign val="superscript"/>
        <sz val="10"/>
        <rFont val="Arial CE"/>
        <family val="0"/>
      </rPr>
      <t>nd</t>
    </r>
    <r>
      <rPr>
        <b/>
        <sz val="10"/>
        <rFont val="Arial CE"/>
        <family val="2"/>
      </rPr>
      <t xml:space="preserve"> round</t>
    </r>
  </si>
  <si>
    <r>
      <t>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2"/>
      </rPr>
      <t xml:space="preserve"> round</t>
    </r>
  </si>
  <si>
    <t>:</t>
  </si>
  <si>
    <t>Ranking</t>
  </si>
  <si>
    <t>Points</t>
  </si>
  <si>
    <t>Matches</t>
  </si>
  <si>
    <t>Sets</t>
  </si>
  <si>
    <t>Rally</t>
  </si>
  <si>
    <t>B3</t>
  </si>
  <si>
    <t>C4</t>
  </si>
  <si>
    <t>A4</t>
  </si>
  <si>
    <t>7.</t>
  </si>
  <si>
    <t>9.</t>
  </si>
  <si>
    <t>11.</t>
  </si>
  <si>
    <t>B4</t>
  </si>
  <si>
    <t>C3</t>
  </si>
  <si>
    <t>A3</t>
  </si>
  <si>
    <t>Winner</t>
  </si>
  <si>
    <t>Finals</t>
  </si>
  <si>
    <t>Semi Finals</t>
  </si>
  <si>
    <t>Quarter Finals</t>
  </si>
  <si>
    <r>
      <t>7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- 12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</si>
  <si>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B1</t>
  </si>
  <si>
    <t>C2</t>
  </si>
  <si>
    <t>A2</t>
  </si>
  <si>
    <t>1.</t>
  </si>
  <si>
    <t>3.</t>
  </si>
  <si>
    <t>5.</t>
  </si>
  <si>
    <t>B2</t>
  </si>
  <si>
    <t>C1</t>
  </si>
  <si>
    <t>A1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</si>
  <si>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- 6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</si>
  <si>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Podpis vedoucího družstva "B": ………………………………………………………….</t>
  </si>
  <si>
    <t>Podpis vedoucího družstva "A": 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</si>
  <si>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</t>
  </si>
  <si>
    <t>Námitky:</t>
  </si>
  <si>
    <t>Potvrzujeme, že utkání bylo sehráno podle platných pravidel a soutěžního řádu.</t>
  </si>
  <si>
    <t>Podpis vrchního rozhodčího</t>
  </si>
  <si>
    <t>WINNER:</t>
  </si>
  <si>
    <t>Mixed double</t>
  </si>
  <si>
    <t>Girl's double</t>
  </si>
  <si>
    <t>Boy's double</t>
  </si>
  <si>
    <t>Girl's single</t>
  </si>
  <si>
    <t>Boy's single</t>
  </si>
  <si>
    <t>Rozhodčí</t>
  </si>
  <si>
    <t>Body</t>
  </si>
  <si>
    <t>Sety</t>
  </si>
  <si>
    <t>Součet míčů</t>
  </si>
  <si>
    <t>Výsledky setů</t>
  </si>
  <si>
    <t>"B"</t>
  </si>
  <si>
    <t>"A"</t>
  </si>
  <si>
    <t>Vrchní rozhodčí:</t>
  </si>
  <si>
    <t>Český Krumlov</t>
  </si>
  <si>
    <t>Místo:</t>
  </si>
  <si>
    <t>Družstvo "B"</t>
  </si>
  <si>
    <t>Datum:</t>
  </si>
  <si>
    <t>Družstvo "A"</t>
  </si>
  <si>
    <t>Název soutěže:</t>
  </si>
  <si>
    <t>ZÁPIS O UTKÁNÍ SMÍŠENÝCH DRUŽSTEV</t>
  </si>
  <si>
    <t>Group A</t>
  </si>
  <si>
    <t>Group B</t>
  </si>
  <si>
    <t>Group C</t>
  </si>
  <si>
    <r>
      <rPr>
        <i/>
        <sz val="10"/>
        <rFont val="Arial CE"/>
        <family val="0"/>
      </rPr>
      <t>Date:</t>
    </r>
    <r>
      <rPr>
        <b/>
        <i/>
        <sz val="10"/>
        <rFont val="Arial CE"/>
        <family val="0"/>
      </rPr>
      <t xml:space="preserve"> 7</t>
    </r>
    <r>
      <rPr>
        <b/>
        <i/>
        <vertAlign val="superscript"/>
        <sz val="10"/>
        <rFont val="Arial CE"/>
        <family val="0"/>
      </rPr>
      <t>th</t>
    </r>
    <r>
      <rPr>
        <b/>
        <i/>
        <sz val="10"/>
        <rFont val="Arial CE"/>
        <family val="0"/>
      </rPr>
      <t xml:space="preserve"> - 9</t>
    </r>
    <r>
      <rPr>
        <b/>
        <i/>
        <vertAlign val="superscript"/>
        <sz val="10"/>
        <rFont val="Arial CE"/>
        <family val="0"/>
      </rPr>
      <t>th</t>
    </r>
    <r>
      <rPr>
        <b/>
        <i/>
        <sz val="10"/>
        <rFont val="Arial CE"/>
        <family val="0"/>
      </rPr>
      <t xml:space="preserve"> June 2019</t>
    </r>
  </si>
  <si>
    <r>
      <rPr>
        <i/>
        <sz val="10"/>
        <rFont val="Arial CE"/>
        <family val="0"/>
      </rPr>
      <t>Venue:</t>
    </r>
    <r>
      <rPr>
        <b/>
        <i/>
        <sz val="10"/>
        <rFont val="Arial CE"/>
        <family val="0"/>
      </rPr>
      <t xml:space="preserve"> Sports hall Český Krumlov</t>
    </r>
  </si>
  <si>
    <t>8th June - Saturday 12:00</t>
  </si>
  <si>
    <t>8th June - Saturday 15:00</t>
  </si>
  <si>
    <t>9th June - Sunday 9:00</t>
  </si>
  <si>
    <r>
      <t>34</t>
    </r>
    <r>
      <rPr>
        <b/>
        <vertAlign val="superscript"/>
        <sz val="20"/>
        <rFont val="Arial CE"/>
        <family val="0"/>
      </rPr>
      <t>th</t>
    </r>
    <r>
      <rPr>
        <b/>
        <sz val="20"/>
        <rFont val="Arial CE"/>
        <family val="2"/>
      </rPr>
      <t xml:space="preserve"> INTERNATIONAL YOUTH MIXED TEAMS TOURNAMENT</t>
    </r>
  </si>
  <si>
    <r>
      <t>34</t>
    </r>
    <r>
      <rPr>
        <b/>
        <vertAlign val="superscript"/>
        <sz val="24"/>
        <rFont val="Arial"/>
        <family val="2"/>
      </rPr>
      <t>th</t>
    </r>
    <r>
      <rPr>
        <b/>
        <sz val="24"/>
        <rFont val="Arial"/>
        <family val="2"/>
      </rPr>
      <t xml:space="preserve"> INTERNATIONAL YOUTH MIXED TEAMS TOURNAMENT</t>
    </r>
  </si>
  <si>
    <r>
      <t>34</t>
    </r>
    <r>
      <rPr>
        <b/>
        <vertAlign val="superscript"/>
        <sz val="18"/>
        <rFont val="Arial CE"/>
        <family val="0"/>
      </rPr>
      <t>th</t>
    </r>
    <r>
      <rPr>
        <b/>
        <sz val="18"/>
        <rFont val="Arial CE"/>
        <family val="2"/>
      </rPr>
      <t xml:space="preserve"> INTERNATIONAL YOUTH MIXED TEAMS TOURNAMENT</t>
    </r>
  </si>
  <si>
    <t>7.-9.6.2019</t>
  </si>
  <si>
    <t>Jaromír Janáček</t>
  </si>
  <si>
    <t>International Youth Mixed Teams Tournament (U15) - FZ Forza Cup 2019</t>
  </si>
  <si>
    <t>Germany</t>
  </si>
  <si>
    <t>BK Racquets Púchov</t>
  </si>
  <si>
    <t>(SVK)</t>
  </si>
  <si>
    <t>Talent Team B</t>
  </si>
  <si>
    <t>(CZE)</t>
  </si>
  <si>
    <t>Svendborg</t>
  </si>
  <si>
    <t>Talent Team A</t>
  </si>
  <si>
    <t>(POL)</t>
  </si>
  <si>
    <t>Slovenia C</t>
  </si>
  <si>
    <t>Slovenia B</t>
  </si>
  <si>
    <t>Slovenia A</t>
  </si>
  <si>
    <t>Badminton Esbjerg</t>
  </si>
  <si>
    <t>(DEN)</t>
  </si>
  <si>
    <t>SKB Český Krumlov</t>
  </si>
  <si>
    <t>Badminton Rychnov n/K</t>
  </si>
  <si>
    <t>BK Racqusts Púchov (SVK)</t>
  </si>
  <si>
    <t>Talent Team B (CZE)</t>
  </si>
  <si>
    <t xml:space="preserve">Becsh Alexander </t>
  </si>
  <si>
    <t xml:space="preserve">Škrlj Tim </t>
  </si>
  <si>
    <t>Talent Team A (CZE)</t>
  </si>
  <si>
    <t>Badminton Rychnov n/K (CZE)</t>
  </si>
  <si>
    <t>SKB Český Krumlov (CZE)</t>
  </si>
  <si>
    <t>Badminton Esbjerg (DEN)</t>
  </si>
  <si>
    <t>Svendborg (DEN)</t>
  </si>
  <si>
    <t>Christensen Frederik</t>
  </si>
  <si>
    <t>Slotsager Mathilde</t>
  </si>
  <si>
    <t>Thomsen Alexander - Skov Victor</t>
  </si>
  <si>
    <t>Wendel Laerke - Brinch Julie</t>
  </si>
  <si>
    <t>Wendel Laerke - Thomsen Alexander</t>
  </si>
  <si>
    <t xml:space="preserve">Fuciman Patrik </t>
  </si>
  <si>
    <t>Fišerová Eva</t>
  </si>
  <si>
    <t xml:space="preserve">Kuzdas Kristián - Tancer Robin </t>
  </si>
  <si>
    <t xml:space="preserve">Fišerová Eva - Mikešová Eliška </t>
  </si>
  <si>
    <t xml:space="preserve">Tancer Robin - Hulcová Jolana </t>
  </si>
  <si>
    <t>Rázl Jan</t>
  </si>
  <si>
    <t xml:space="preserve">Maňásek Pavel - Rázl Jan </t>
  </si>
  <si>
    <t xml:space="preserve">Maňásek Pavel - Muchová Justýna </t>
  </si>
  <si>
    <t>Ickert Daniel</t>
  </si>
  <si>
    <t>Pinkowicz Sebastian</t>
  </si>
  <si>
    <t>Vojtek Lukáš</t>
  </si>
  <si>
    <t>Michalková Nina</t>
  </si>
  <si>
    <t>Plevák Matej - Vojtek Lukáš</t>
  </si>
  <si>
    <t>Michalková Nina - Žiaciková Emma</t>
  </si>
  <si>
    <t>Plevák Matej - Skorkovská Lea</t>
  </si>
  <si>
    <t xml:space="preserve">Ptáček Jan </t>
  </si>
  <si>
    <t>Bursová Barbora</t>
  </si>
  <si>
    <t>Havlíček Vojtěch - Šolar Ondřej</t>
  </si>
  <si>
    <t>Trötzmüllerová Gabriela - Valentová Denisa</t>
  </si>
  <si>
    <t>Ptáček Jan - Bursová Barbora</t>
  </si>
  <si>
    <t>Dreessen Lara</t>
  </si>
  <si>
    <t>Dang Justin - Pongratz Luis</t>
  </si>
  <si>
    <t>Bourakkadi Amra - Stern Marie</t>
  </si>
  <si>
    <t>Stern Marie - Niemann Mark</t>
  </si>
  <si>
    <t>Razgoršek Nina</t>
  </si>
  <si>
    <t xml:space="preserve">Kotnik Peter - Jelenc Tadej </t>
  </si>
  <si>
    <t>Razgoršek Nina - Oder Bela</t>
  </si>
  <si>
    <t>Jelenc Tadej - Oder Bela</t>
  </si>
  <si>
    <t>Valther Thomas</t>
  </si>
  <si>
    <t>Trobec Gašper</t>
  </si>
  <si>
    <t>Mouritsen Caroline</t>
  </si>
  <si>
    <t>Harbo Martin - Kiebitz Rasmus</t>
  </si>
  <si>
    <t>Mouritsen Anne - Moller Knudsen Anne</t>
  </si>
  <si>
    <t>Harbo Martin - Moller Knudsen Anne</t>
  </si>
  <si>
    <t xml:space="preserve">Koroša Mark </t>
  </si>
  <si>
    <t>Bedič Nika</t>
  </si>
  <si>
    <t>Podgoršek Žiga - Ušeničnik Timotej</t>
  </si>
  <si>
    <t>Blazina Anja - Korent Ariana</t>
  </si>
  <si>
    <t>Podgoršek Žiga - Bedič Nika</t>
  </si>
  <si>
    <t>Koša Iva</t>
  </si>
  <si>
    <t>Halič Vesna - Koša Iva</t>
  </si>
  <si>
    <t>Trobec Gašper - Koščak Vid</t>
  </si>
  <si>
    <t>Koščak Vid - Halič Vesna</t>
  </si>
  <si>
    <t>Witkowska Natalia</t>
  </si>
  <si>
    <t>Molak Artur - Zimnol Damian</t>
  </si>
  <si>
    <t>Stachera Hanna - Szwarnowiecka Olga</t>
  </si>
  <si>
    <t xml:space="preserve">Zimnol Damian - Witkowska Natalia </t>
  </si>
  <si>
    <t>Krulová Lucie</t>
  </si>
  <si>
    <t>Simon Václav - Srnec Adam</t>
  </si>
  <si>
    <t xml:space="preserve">Koliášová Kateřina - Treperová Ivana </t>
  </si>
  <si>
    <t xml:space="preserve">Srnec Adam - Koliášová Kateřina </t>
  </si>
  <si>
    <t>BK Racquet Púchov (SVK)</t>
  </si>
  <si>
    <t>Pongratz Luis</t>
  </si>
  <si>
    <t xml:space="preserve">Becsh Alexander - Niemann Mark </t>
  </si>
  <si>
    <t>Dreessen Lara - Stern Marie</t>
  </si>
  <si>
    <t xml:space="preserve">Bourakkadi Amra - Dang Justin </t>
  </si>
  <si>
    <t xml:space="preserve">Mikešová Eliška </t>
  </si>
  <si>
    <t xml:space="preserve">Tancer Robin - Fuciman Patrik </t>
  </si>
  <si>
    <t>Fišerová Eva - Mikešová Eliška</t>
  </si>
  <si>
    <t xml:space="preserve">Kuzdas Kristián - Hulcová Jolana </t>
  </si>
  <si>
    <t xml:space="preserve">Plevák Matej </t>
  </si>
  <si>
    <t>Michalková Nina - Skorkovská Lea</t>
  </si>
  <si>
    <t>Vojtek Lukáš - Žiančicová Emma</t>
  </si>
  <si>
    <t xml:space="preserve">Pinkowicz Sebastian </t>
  </si>
  <si>
    <t>Stachera Hanna</t>
  </si>
  <si>
    <t xml:space="preserve">Pinkowicz Sebastian - Zimnol Damian </t>
  </si>
  <si>
    <t xml:space="preserve">Szwarnowiecka Olga - Witkowska Natalia </t>
  </si>
  <si>
    <t xml:space="preserve">Havlíček Vojtěch - Šolar Ondřej </t>
  </si>
  <si>
    <t>Bursová Barbora - Valentová Denisa</t>
  </si>
  <si>
    <t xml:space="preserve">Maňásek Pavel </t>
  </si>
  <si>
    <t xml:space="preserve">Maixnerová Petra </t>
  </si>
  <si>
    <t>Maixnerová Petra - Muchová Justýna</t>
  </si>
  <si>
    <t xml:space="preserve">Rázl Jan - Muchová Justýna </t>
  </si>
  <si>
    <t>Mouritsen Anne</t>
  </si>
  <si>
    <t xml:space="preserve">Valther Thomas - Harbo Martin </t>
  </si>
  <si>
    <t>Mouritsen Caroline - Moller Knudsen Anne</t>
  </si>
  <si>
    <t>Kiebitz Rasmus - Mouritsen Anne</t>
  </si>
  <si>
    <t>Koščak Vid</t>
  </si>
  <si>
    <t>Halič Vesna</t>
  </si>
  <si>
    <t>Koščak Vid - Trobec Gašper</t>
  </si>
  <si>
    <t>Koša Iva - Halič Vesna</t>
  </si>
  <si>
    <t>Trobec Gašper - Koša Iva</t>
  </si>
  <si>
    <t xml:space="preserve">Jelenc Tadej </t>
  </si>
  <si>
    <t>Kotnik Peter - Škrlj Tim</t>
  </si>
  <si>
    <t xml:space="preserve">Oder Bela - Razgoršek Nina </t>
  </si>
  <si>
    <t>Kotnik Peter - Oder Bela</t>
  </si>
  <si>
    <t>Koroša Mark</t>
  </si>
  <si>
    <t>Blazina Anja</t>
  </si>
  <si>
    <t>Koroša Mark - Ušeničnik Timotej</t>
  </si>
  <si>
    <t xml:space="preserve">Blazina Anja - Korent Ariana </t>
  </si>
  <si>
    <t>Podhoršek Žiga - Bedič Nika</t>
  </si>
  <si>
    <t>Skov Victor - Thomsen Alexander</t>
  </si>
  <si>
    <t>Brinch Julie - Wendel Laerke</t>
  </si>
  <si>
    <t>Thomsen Alexander - Wendel Laerke</t>
  </si>
  <si>
    <t>BK Racquets Púchov (SVK)</t>
  </si>
  <si>
    <t xml:space="preserve">Tancer Robin </t>
  </si>
  <si>
    <t>Fuciman Patrik - Hulcová Jolana</t>
  </si>
  <si>
    <t xml:space="preserve">Rázl Jan </t>
  </si>
  <si>
    <t>Maixnerová Petra</t>
  </si>
  <si>
    <t xml:space="preserve">Muchová Justýna - Maixnerová Petra </t>
  </si>
  <si>
    <t>Skov Victor</t>
  </si>
  <si>
    <t>Brinch Julie</t>
  </si>
  <si>
    <t>Christensen Frederik - Thomsen Alexander</t>
  </si>
  <si>
    <t>Slotsager Mathilde - Wendel Laerke</t>
  </si>
  <si>
    <t>Skov Victor - Slotsager Mathilde</t>
  </si>
  <si>
    <t>Becsh Alexander</t>
  </si>
  <si>
    <t>Stern Marie - Bourakkadi Amra</t>
  </si>
  <si>
    <t>Kiebitz Rasmus</t>
  </si>
  <si>
    <t>Harbo Martin - Valther Thomas</t>
  </si>
  <si>
    <t xml:space="preserve">Ickert Daniel </t>
  </si>
  <si>
    <t xml:space="preserve">Simon Václav - Srnec Adam </t>
  </si>
  <si>
    <t xml:space="preserve">Treperová Ivana - Koliášová Kateřina </t>
  </si>
  <si>
    <t xml:space="preserve">Kotnik Peter </t>
  </si>
  <si>
    <t xml:space="preserve">Jelenc Tadej - Škrlj Tim </t>
  </si>
  <si>
    <t>Škrlj Tim - Oder Bela</t>
  </si>
  <si>
    <t xml:space="preserve">Ptáček Jan - Havlíček Vojtěch </t>
  </si>
  <si>
    <t>Valentová Denisa - Trötzmüllerová Gabriela</t>
  </si>
  <si>
    <t>Šolar Ondřej - Valentová Denisa</t>
  </si>
  <si>
    <t>Plevák Matej</t>
  </si>
  <si>
    <t>Skorkovsvká Lea</t>
  </si>
  <si>
    <t xml:space="preserve">Plevák Matej - Vojtek Lukáš </t>
  </si>
  <si>
    <t xml:space="preserve">Michalková Nina - Skorkovská Lea </t>
  </si>
  <si>
    <t xml:space="preserve">Vojtek Lukáš - Žiaciková Emma </t>
  </si>
  <si>
    <t>Szwarnowiecka Olga</t>
  </si>
  <si>
    <t xml:space="preserve">Molak Artur - Zimnol Damian </t>
  </si>
  <si>
    <t>Szwarnowiecka Olga - Witkowska Natalia</t>
  </si>
  <si>
    <t>Ušeničnik Timotej</t>
  </si>
  <si>
    <t>Koroša Mark - Podgoršek Žiga</t>
  </si>
  <si>
    <t xml:space="preserve">Podgoršek Žiga - Bedič Nika </t>
  </si>
  <si>
    <t>Koščak Vid - Trobec Gašpěr</t>
  </si>
  <si>
    <t xml:space="preserve">Koša Iva - Halič Vesna </t>
  </si>
  <si>
    <t>Trobec Gašpěr - Koša Iva</t>
  </si>
  <si>
    <t>3rd round</t>
  </si>
  <si>
    <t>2nd round</t>
  </si>
  <si>
    <t>1st round</t>
  </si>
  <si>
    <t>1</t>
  </si>
  <si>
    <t>3</t>
  </si>
  <si>
    <t>2</t>
  </si>
  <si>
    <t>4</t>
  </si>
  <si>
    <t xml:space="preserve">Slovenia A </t>
  </si>
  <si>
    <t>1-6 QF</t>
  </si>
  <si>
    <t>7-12 QF</t>
  </si>
  <si>
    <t xml:space="preserve">Maixnerová Petra - Muchová Justýna </t>
  </si>
  <si>
    <t>Rázl Jan - Muchová Justýna</t>
  </si>
  <si>
    <t xml:space="preserve">Bursová Barbora </t>
  </si>
  <si>
    <t xml:space="preserve">Šolar Ondřej - Havlíček Vojtěch </t>
  </si>
  <si>
    <t xml:space="preserve">Ptáček Jan - Bursová Barbora </t>
  </si>
  <si>
    <t xml:space="preserve">Razgoršek Nina </t>
  </si>
  <si>
    <t xml:space="preserve">Škrlj Tim - Kotnik Peter </t>
  </si>
  <si>
    <t xml:space="preserve">Kotnik Peter - Oder Bela </t>
  </si>
  <si>
    <t xml:space="preserve">Kuzdas Kristián - Fuciman Patrik </t>
  </si>
  <si>
    <t xml:space="preserve">Trobec Gašper </t>
  </si>
  <si>
    <t>Koščar Vid - Koša Iva</t>
  </si>
  <si>
    <t xml:space="preserve">Thomsen Alexander </t>
  </si>
  <si>
    <t xml:space="preserve">Wendel Laerke </t>
  </si>
  <si>
    <t xml:space="preserve">Skov Victor - Christensen Frederik </t>
  </si>
  <si>
    <t>Brinch Julie - Slotsager Mathilde</t>
  </si>
  <si>
    <t xml:space="preserve">Brinch Julie - Christensen Frederik </t>
  </si>
  <si>
    <t xml:space="preserve">Podgoršek Žiga </t>
  </si>
  <si>
    <t xml:space="preserve">Bedič Nika </t>
  </si>
  <si>
    <t xml:space="preserve">Korent Ariana - Blazina Anja </t>
  </si>
  <si>
    <t xml:space="preserve">Koroša Mark - Bedič Nika </t>
  </si>
  <si>
    <t>Simon Václav</t>
  </si>
  <si>
    <t xml:space="preserve">Krulová Lucie </t>
  </si>
  <si>
    <t xml:space="preserve">Srnec Adam - Ickert Daniel </t>
  </si>
  <si>
    <t xml:space="preserve">Simon Václav - Koliášová Kateřina </t>
  </si>
  <si>
    <t>1-6 SF</t>
  </si>
  <si>
    <t>Becsch Alex</t>
  </si>
  <si>
    <t xml:space="preserve">Maixnerová Petre - Muchová Justýna </t>
  </si>
  <si>
    <t xml:space="preserve">Muchová Justýna - Maňásek Pavel </t>
  </si>
  <si>
    <t>7-12 SF</t>
  </si>
  <si>
    <t>Szwarnowiecka Olga - Stachera Hanna</t>
  </si>
  <si>
    <t>Zimnol Damian - Witkowska Natalia</t>
  </si>
  <si>
    <t xml:space="preserve">Žiačiková Emma </t>
  </si>
  <si>
    <t>Michalková Milada - Skorskovská Lea</t>
  </si>
  <si>
    <t>Kuzdas Kristián</t>
  </si>
  <si>
    <t>Mikešová Eliška</t>
  </si>
  <si>
    <t>Tancer Robin - Fuciman Patrik</t>
  </si>
  <si>
    <t xml:space="preserve">Mikešová Eliška - Fišerová Eva </t>
  </si>
  <si>
    <t xml:space="preserve">Halič Vesna </t>
  </si>
  <si>
    <t xml:space="preserve">Koščak Vid - Koša Iva </t>
  </si>
  <si>
    <t xml:space="preserve">Harbo Martin </t>
  </si>
  <si>
    <t>Mourtisen Anne</t>
  </si>
  <si>
    <t>Moller Anne - Mouritsen Anne</t>
  </si>
  <si>
    <t xml:space="preserve">Kiebitz Rasmus - Mouritsen Caroline </t>
  </si>
  <si>
    <t>5:0</t>
  </si>
  <si>
    <t>(10:2)</t>
  </si>
  <si>
    <t>244:167</t>
  </si>
  <si>
    <t>3:2</t>
  </si>
  <si>
    <t>(6:6)</t>
  </si>
  <si>
    <t>207:228</t>
  </si>
  <si>
    <t>224:227</t>
  </si>
  <si>
    <t>(6:5)</t>
  </si>
  <si>
    <t>204:192</t>
  </si>
  <si>
    <t>1st</t>
  </si>
  <si>
    <t>3rd</t>
  </si>
  <si>
    <t xml:space="preserve">Germany </t>
  </si>
  <si>
    <t>5th</t>
  </si>
  <si>
    <t>7th</t>
  </si>
  <si>
    <t>9th</t>
  </si>
  <si>
    <t>11th</t>
  </si>
  <si>
    <t>4:1</t>
  </si>
  <si>
    <t>201:197</t>
  </si>
  <si>
    <t>(10:0)</t>
  </si>
  <si>
    <t>210:130</t>
  </si>
  <si>
    <t>(8:3)</t>
  </si>
  <si>
    <t>206:156</t>
  </si>
  <si>
    <t>Thomsen Alexander</t>
  </si>
  <si>
    <t>Skov Victor - Christensen Frederik</t>
  </si>
  <si>
    <t xml:space="preserve">Wendel Laerke - Brinch Julie </t>
  </si>
  <si>
    <t>Skov Victor - Brinch Julie</t>
  </si>
  <si>
    <t>Jelenc Tadej</t>
  </si>
  <si>
    <t>Harbo Martin</t>
  </si>
  <si>
    <t xml:space="preserve">Mouritsen Anne </t>
  </si>
  <si>
    <t xml:space="preserve">Harbo Martin - Kiebitz Rasmus </t>
  </si>
  <si>
    <t>Moller Knudsen Anne - Mouritsen Anne</t>
  </si>
  <si>
    <t>Kiebitz Rasmus - Moller Knudsen Anne</t>
  </si>
  <si>
    <t xml:space="preserve">Rázl Jan - Maňásek Pavel </t>
  </si>
  <si>
    <t xml:space="preserve"> Rázl Jan - Muchová Justýna</t>
  </si>
  <si>
    <t>Besch Alexander</t>
  </si>
  <si>
    <t xml:space="preserve">Pongratz Luis - Dang Justin </t>
  </si>
  <si>
    <t xml:space="preserve">Stern Marie - Niemann Mark </t>
  </si>
  <si>
    <t xml:space="preserve">Zimnol Damian </t>
  </si>
  <si>
    <t>Molak Artur - Pinkowicz Sebastian</t>
  </si>
  <si>
    <t xml:space="preserve">Molak Artur - Witkowska Natalia </t>
  </si>
  <si>
    <t xml:space="preserve">Podgoršek Žiga - Ušeničnik Timotej </t>
  </si>
  <si>
    <t>Koliášová Kateřina - Treperová Ivana</t>
  </si>
  <si>
    <t>Simon Václav - Koliášová Kateřina</t>
  </si>
  <si>
    <t xml:space="preserve">Koščak Vid - Halič Vesna </t>
  </si>
  <si>
    <t xml:space="preserve">Tancer Robin - Kuzdas Kristián </t>
  </si>
  <si>
    <t xml:space="preserve">Fuciman Patrik - Hulcová Jolana </t>
  </si>
  <si>
    <t>Plevák Matej - Žiačiková Emma</t>
  </si>
  <si>
    <t>(9:4)</t>
  </si>
  <si>
    <t>255:197</t>
  </si>
  <si>
    <t>10:0)</t>
  </si>
  <si>
    <t>211:142</t>
  </si>
  <si>
    <t>196:197</t>
  </si>
  <si>
    <t>214:193</t>
  </si>
  <si>
    <t>(8:2)</t>
  </si>
  <si>
    <t>195:167</t>
  </si>
  <si>
    <t>256:206</t>
  </si>
  <si>
    <t>UKS Plesbad Pszczyna (POL)</t>
  </si>
  <si>
    <t>UKS Plesbad Pszczyna</t>
  </si>
  <si>
    <t>Srnec Adam - Simon Václav</t>
  </si>
  <si>
    <t>Kuzdas Kristián - Fuciman Patrik</t>
  </si>
  <si>
    <t xml:space="preserve">Ptáček Jan - Trötzmüllerová Gabriela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</si>
</sst>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i/>
      <sz val="6"/>
      <name val="Arial CE"/>
      <family val="0"/>
    </font>
    <font>
      <b/>
      <vertAlign val="superscript"/>
      <sz val="10"/>
      <name val="Arial CE"/>
      <family val="0"/>
    </font>
    <font>
      <b/>
      <sz val="14"/>
      <name val="Arial CE"/>
      <family val="2"/>
    </font>
    <font>
      <b/>
      <sz val="40"/>
      <color indexed="10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i/>
      <sz val="10"/>
      <name val="Arial CE"/>
      <family val="0"/>
    </font>
    <font>
      <sz val="14"/>
      <name val="Arial CE"/>
      <family val="0"/>
    </font>
    <font>
      <b/>
      <i/>
      <sz val="12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vertAlign val="superscript"/>
      <sz val="18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sz val="25"/>
      <name val="Arial CE"/>
      <family val="0"/>
    </font>
    <font>
      <b/>
      <vertAlign val="superscript"/>
      <sz val="20"/>
      <name val="Arial CE"/>
      <family val="0"/>
    </font>
    <font>
      <b/>
      <sz val="24"/>
      <name val="Arial CE"/>
      <family val="2"/>
    </font>
    <font>
      <b/>
      <i/>
      <sz val="10"/>
      <name val="Arial CE"/>
      <family val="0"/>
    </font>
    <font>
      <b/>
      <i/>
      <vertAlign val="superscript"/>
      <sz val="10"/>
      <name val="Arial CE"/>
      <family val="0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double"/>
      <bottom>
        <color indexed="63"/>
      </bottom>
    </border>
    <border>
      <left style="dotted"/>
      <right style="thin"/>
      <top style="double"/>
      <bottom style="thin"/>
    </border>
    <border>
      <left style="thin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19" borderId="2" applyNumberFormat="0" applyAlignment="0" applyProtection="0"/>
    <xf numFmtId="0" fontId="16" fillId="0" borderId="0">
      <alignment horizontal="center" vertical="center" wrapText="1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7" fillId="0" borderId="0" applyFill="0" applyBorder="0" applyProtection="0">
      <alignment horizontal="center"/>
    </xf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>
      <alignment/>
      <protection/>
    </xf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68" fillId="0" borderId="7" applyNumberFormat="0" applyFill="0" applyAlignment="0" applyProtection="0"/>
    <xf numFmtId="0" fontId="18" fillId="0" borderId="0">
      <alignment/>
      <protection/>
    </xf>
    <xf numFmtId="0" fontId="69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0" borderId="0">
      <alignment horizontal="center" vertical="center"/>
      <protection/>
    </xf>
    <xf numFmtId="0" fontId="17" fillId="0" borderId="0">
      <alignment vertical="center"/>
      <protection/>
    </xf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0" fillId="0" borderId="0">
      <alignment horizontal="center" vertical="center"/>
      <protection/>
    </xf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2" fillId="0" borderId="0" xfId="47">
      <alignment/>
      <protection/>
    </xf>
    <xf numFmtId="0" fontId="3" fillId="0" borderId="0" xfId="47" applyFont="1">
      <alignment/>
      <protection/>
    </xf>
    <xf numFmtId="0" fontId="2" fillId="0" borderId="0" xfId="47" applyBorder="1">
      <alignment/>
      <protection/>
    </xf>
    <xf numFmtId="0" fontId="2" fillId="0" borderId="0" xfId="47" applyFont="1">
      <alignment/>
      <protection/>
    </xf>
    <xf numFmtId="0" fontId="2" fillId="0" borderId="0" xfId="47" applyFont="1" applyBorder="1">
      <alignment/>
      <protection/>
    </xf>
    <xf numFmtId="49" fontId="2" fillId="0" borderId="0" xfId="47" applyNumberFormat="1" applyFont="1" applyBorder="1" applyAlignment="1">
      <alignment/>
      <protection/>
    </xf>
    <xf numFmtId="0" fontId="2" fillId="0" borderId="0" xfId="47" applyFont="1" applyBorder="1" applyAlignment="1">
      <alignment/>
      <protection/>
    </xf>
    <xf numFmtId="0" fontId="2" fillId="0" borderId="0" xfId="47" applyFont="1" applyAlignment="1">
      <alignment horizontal="right"/>
      <protection/>
    </xf>
    <xf numFmtId="0" fontId="4" fillId="0" borderId="0" xfId="47" applyFont="1" applyAlignment="1">
      <alignment horizontal="left" vertical="top"/>
      <protection/>
    </xf>
    <xf numFmtId="0" fontId="4" fillId="0" borderId="0" xfId="47" applyFont="1" applyAlignment="1">
      <alignment vertical="top"/>
      <protection/>
    </xf>
    <xf numFmtId="0" fontId="6" fillId="0" borderId="0" xfId="47" applyFont="1" applyBorder="1" applyAlignment="1">
      <alignment horizontal="center"/>
      <protection/>
    </xf>
    <xf numFmtId="0" fontId="9" fillId="0" borderId="10" xfId="47" applyNumberFormat="1" applyFont="1" applyBorder="1" applyAlignment="1">
      <alignment horizontal="left" vertical="center"/>
      <protection/>
    </xf>
    <xf numFmtId="0" fontId="9" fillId="0" borderId="11" xfId="47" applyNumberFormat="1" applyFont="1" applyBorder="1" applyAlignment="1">
      <alignment horizontal="center"/>
      <protection/>
    </xf>
    <xf numFmtId="0" fontId="9" fillId="0" borderId="12" xfId="47" applyNumberFormat="1" applyFont="1" applyBorder="1" applyAlignment="1">
      <alignment horizontal="center"/>
      <protection/>
    </xf>
    <xf numFmtId="0" fontId="2" fillId="0" borderId="11" xfId="47" applyNumberFormat="1" applyFont="1" applyBorder="1" applyAlignment="1">
      <alignment horizontal="center"/>
      <protection/>
    </xf>
    <xf numFmtId="0" fontId="10" fillId="0" borderId="11" xfId="47" applyNumberFormat="1" applyFont="1" applyBorder="1" applyAlignment="1">
      <alignment horizontal="left" vertical="center"/>
      <protection/>
    </xf>
    <xf numFmtId="0" fontId="10" fillId="0" borderId="12" xfId="47" applyNumberFormat="1" applyFont="1" applyBorder="1" applyAlignment="1">
      <alignment horizontal="left" vertical="center"/>
      <protection/>
    </xf>
    <xf numFmtId="0" fontId="10" fillId="0" borderId="10" xfId="47" applyNumberFormat="1" applyFont="1" applyBorder="1" applyAlignment="1">
      <alignment horizontal="left" vertical="center"/>
      <protection/>
    </xf>
    <xf numFmtId="0" fontId="10" fillId="0" borderId="11" xfId="47" applyNumberFormat="1" applyFont="1" applyBorder="1" applyAlignment="1">
      <alignment horizontal="center" vertical="center"/>
      <protection/>
    </xf>
    <xf numFmtId="0" fontId="10" fillId="0" borderId="13" xfId="47" applyNumberFormat="1" applyFont="1" applyBorder="1" applyAlignment="1">
      <alignment horizontal="right" vertical="center"/>
      <protection/>
    </xf>
    <xf numFmtId="0" fontId="10" fillId="0" borderId="14" xfId="47" applyNumberFormat="1" applyFont="1" applyBorder="1" applyAlignment="1">
      <alignment horizontal="left" vertical="center"/>
      <protection/>
    </xf>
    <xf numFmtId="0" fontId="10" fillId="0" borderId="14" xfId="47" applyNumberFormat="1" applyFont="1" applyBorder="1" applyAlignment="1">
      <alignment horizontal="center" vertical="center"/>
      <protection/>
    </xf>
    <xf numFmtId="0" fontId="10" fillId="0" borderId="14" xfId="47" applyNumberFormat="1" applyFont="1" applyBorder="1" applyAlignment="1">
      <alignment horizontal="right" vertical="center"/>
      <protection/>
    </xf>
    <xf numFmtId="0" fontId="10" fillId="0" borderId="15" xfId="47" applyNumberFormat="1" applyFont="1" applyBorder="1" applyAlignment="1">
      <alignment horizontal="left" vertical="center"/>
      <protection/>
    </xf>
    <xf numFmtId="0" fontId="10" fillId="0" borderId="16" xfId="47" applyNumberFormat="1" applyFont="1" applyBorder="1" applyAlignment="1">
      <alignment horizontal="right" vertical="center"/>
      <protection/>
    </xf>
    <xf numFmtId="0" fontId="11" fillId="0" borderId="17" xfId="47" applyFont="1" applyBorder="1" applyAlignment="1">
      <alignment horizontal="center" vertical="center"/>
      <protection/>
    </xf>
    <xf numFmtId="0" fontId="9" fillId="0" borderId="18" xfId="47" applyNumberFormat="1" applyFont="1" applyBorder="1" applyAlignment="1">
      <alignment horizontal="left" vertical="center"/>
      <protection/>
    </xf>
    <xf numFmtId="0" fontId="9" fillId="0" borderId="0" xfId="47" applyNumberFormat="1" applyFont="1" applyBorder="1" applyAlignment="1">
      <alignment horizontal="center"/>
      <protection/>
    </xf>
    <xf numFmtId="0" fontId="9" fillId="0" borderId="19" xfId="47" applyNumberFormat="1" applyFont="1" applyBorder="1" applyAlignment="1">
      <alignment horizontal="center"/>
      <protection/>
    </xf>
    <xf numFmtId="0" fontId="12" fillId="0" borderId="18" xfId="47" applyNumberFormat="1" applyFont="1" applyBorder="1" applyAlignment="1">
      <alignment horizontal="left" vertical="center"/>
      <protection/>
    </xf>
    <xf numFmtId="0" fontId="12" fillId="0" borderId="0" xfId="47" applyNumberFormat="1" applyFont="1" applyBorder="1" applyAlignment="1">
      <alignment horizontal="center" vertical="center"/>
      <protection/>
    </xf>
    <xf numFmtId="0" fontId="12" fillId="0" borderId="19" xfId="47" applyNumberFormat="1" applyFont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 vertical="center"/>
      <protection/>
    </xf>
    <xf numFmtId="0" fontId="12" fillId="0" borderId="20" xfId="47" applyNumberFormat="1" applyFont="1" applyBorder="1" applyAlignment="1">
      <alignment horizontal="right" vertical="center"/>
      <protection/>
    </xf>
    <xf numFmtId="0" fontId="12" fillId="0" borderId="21" xfId="47" applyNumberFormat="1" applyFont="1" applyBorder="1" applyAlignment="1">
      <alignment horizontal="left" vertical="center"/>
      <protection/>
    </xf>
    <xf numFmtId="0" fontId="12" fillId="0" borderId="21" xfId="47" applyNumberFormat="1" applyFont="1" applyBorder="1" applyAlignment="1">
      <alignment horizontal="center" vertical="center"/>
      <protection/>
    </xf>
    <xf numFmtId="0" fontId="12" fillId="0" borderId="21" xfId="47" applyNumberFormat="1" applyFont="1" applyBorder="1" applyAlignment="1">
      <alignment horizontal="right" vertical="center"/>
      <protection/>
    </xf>
    <xf numFmtId="0" fontId="12" fillId="0" borderId="22" xfId="47" applyNumberFormat="1" applyFont="1" applyBorder="1" applyAlignment="1">
      <alignment horizontal="left" vertical="center"/>
      <protection/>
    </xf>
    <xf numFmtId="0" fontId="12" fillId="0" borderId="23" xfId="47" applyNumberFormat="1" applyFont="1" applyBorder="1" applyAlignment="1">
      <alignment horizontal="right" vertical="center"/>
      <protection/>
    </xf>
    <xf numFmtId="0" fontId="6" fillId="0" borderId="24" xfId="47" applyFont="1" applyBorder="1" applyAlignment="1">
      <alignment horizontal="center" vertical="center"/>
      <protection/>
    </xf>
    <xf numFmtId="0" fontId="9" fillId="0" borderId="25" xfId="47" applyNumberFormat="1" applyFont="1" applyBorder="1" applyAlignment="1">
      <alignment horizontal="left" vertical="center"/>
      <protection/>
    </xf>
    <xf numFmtId="0" fontId="9" fillId="0" borderId="26" xfId="47" applyNumberFormat="1" applyFont="1" applyBorder="1" applyAlignment="1">
      <alignment horizontal="center"/>
      <protection/>
    </xf>
    <xf numFmtId="0" fontId="9" fillId="0" borderId="27" xfId="47" applyNumberFormat="1" applyFont="1" applyBorder="1" applyAlignment="1">
      <alignment horizontal="right"/>
      <protection/>
    </xf>
    <xf numFmtId="0" fontId="2" fillId="0" borderId="26" xfId="47" applyNumberFormat="1" applyFont="1" applyBorder="1" applyAlignment="1">
      <alignment horizontal="center"/>
      <protection/>
    </xf>
    <xf numFmtId="0" fontId="9" fillId="0" borderId="26" xfId="47" applyNumberFormat="1" applyFont="1" applyBorder="1" applyAlignment="1">
      <alignment horizontal="left" vertical="center"/>
      <protection/>
    </xf>
    <xf numFmtId="0" fontId="9" fillId="0" borderId="27" xfId="47" applyNumberFormat="1" applyFont="1" applyBorder="1" applyAlignment="1">
      <alignment horizontal="left" vertical="center"/>
      <protection/>
    </xf>
    <xf numFmtId="0" fontId="9" fillId="0" borderId="28" xfId="47" applyNumberFormat="1" applyFont="1" applyBorder="1" applyAlignment="1">
      <alignment horizontal="right" vertical="center"/>
      <protection/>
    </xf>
    <xf numFmtId="0" fontId="9" fillId="0" borderId="29" xfId="47" applyNumberFormat="1" applyFont="1" applyBorder="1" applyAlignment="1">
      <alignment horizontal="left" vertical="center"/>
      <protection/>
    </xf>
    <xf numFmtId="0" fontId="6" fillId="0" borderId="29" xfId="47" applyNumberFormat="1" applyFont="1" applyBorder="1" applyAlignment="1">
      <alignment horizontal="center" vertical="center"/>
      <protection/>
    </xf>
    <xf numFmtId="0" fontId="9" fillId="0" borderId="29" xfId="47" applyNumberFormat="1" applyFont="1" applyBorder="1" applyAlignment="1">
      <alignment horizontal="right" vertical="center"/>
      <protection/>
    </xf>
    <xf numFmtId="0" fontId="9" fillId="0" borderId="30" xfId="47" applyNumberFormat="1" applyFont="1" applyBorder="1" applyAlignment="1">
      <alignment horizontal="left" vertical="center"/>
      <protection/>
    </xf>
    <xf numFmtId="0" fontId="9" fillId="0" borderId="31" xfId="47" applyNumberFormat="1" applyFont="1" applyBorder="1" applyAlignment="1">
      <alignment horizontal="right" vertical="center"/>
      <protection/>
    </xf>
    <xf numFmtId="0" fontId="6" fillId="0" borderId="32" xfId="47" applyFont="1" applyBorder="1" applyAlignment="1">
      <alignment horizontal="center" vertical="center"/>
      <protection/>
    </xf>
    <xf numFmtId="0" fontId="2" fillId="0" borderId="0" xfId="47" applyNumberFormat="1" applyFont="1" applyBorder="1" applyAlignment="1">
      <alignment horizontal="center"/>
      <protection/>
    </xf>
    <xf numFmtId="0" fontId="10" fillId="0" borderId="0" xfId="47" applyNumberFormat="1" applyFont="1" applyBorder="1" applyAlignment="1">
      <alignment horizontal="left" vertical="center"/>
      <protection/>
    </xf>
    <xf numFmtId="0" fontId="10" fillId="0" borderId="19" xfId="47" applyNumberFormat="1" applyFont="1" applyBorder="1" applyAlignment="1">
      <alignment horizontal="left" vertical="center"/>
      <protection/>
    </xf>
    <xf numFmtId="0" fontId="10" fillId="0" borderId="18" xfId="47" applyNumberFormat="1" applyFont="1" applyBorder="1" applyAlignment="1">
      <alignment horizontal="left" vertical="center"/>
      <protection/>
    </xf>
    <xf numFmtId="0" fontId="10" fillId="0" borderId="0" xfId="47" applyNumberFormat="1" applyFont="1" applyBorder="1" applyAlignment="1">
      <alignment horizontal="center" vertical="center"/>
      <protection/>
    </xf>
    <xf numFmtId="0" fontId="10" fillId="0" borderId="20" xfId="47" applyNumberFormat="1" applyFont="1" applyBorder="1" applyAlignment="1">
      <alignment horizontal="right" vertical="center"/>
      <protection/>
    </xf>
    <xf numFmtId="0" fontId="6" fillId="0" borderId="24" xfId="47" applyFont="1" applyBorder="1" applyAlignment="1">
      <alignment horizontal="center" vertical="center"/>
      <protection/>
    </xf>
    <xf numFmtId="0" fontId="13" fillId="0" borderId="33" xfId="47" applyFont="1" applyBorder="1" applyAlignment="1">
      <alignment horizontal="center"/>
      <protection/>
    </xf>
    <xf numFmtId="0" fontId="13" fillId="0" borderId="34" xfId="47" applyFont="1" applyBorder="1" applyAlignment="1">
      <alignment horizontal="center"/>
      <protection/>
    </xf>
    <xf numFmtId="0" fontId="21" fillId="0" borderId="0" xfId="47" applyFont="1">
      <alignment/>
      <protection/>
    </xf>
    <xf numFmtId="0" fontId="21" fillId="0" borderId="19" xfId="47" applyFont="1" applyBorder="1">
      <alignment/>
      <protection/>
    </xf>
    <xf numFmtId="0" fontId="21" fillId="0" borderId="11" xfId="47" applyFont="1" applyBorder="1">
      <alignment/>
      <protection/>
    </xf>
    <xf numFmtId="49" fontId="24" fillId="0" borderId="0" xfId="47" applyNumberFormat="1" applyFont="1" applyAlignment="1">
      <alignment horizontal="center"/>
      <protection/>
    </xf>
    <xf numFmtId="49" fontId="25" fillId="0" borderId="0" xfId="47" applyNumberFormat="1" applyFont="1" applyAlignment="1">
      <alignment horizontal="center"/>
      <protection/>
    </xf>
    <xf numFmtId="49" fontId="22" fillId="0" borderId="19" xfId="47" applyNumberFormat="1" applyFont="1" applyBorder="1" applyAlignment="1">
      <alignment horizontal="center"/>
      <protection/>
    </xf>
    <xf numFmtId="0" fontId="21" fillId="0" borderId="0" xfId="47" applyFont="1" applyBorder="1">
      <alignment/>
      <protection/>
    </xf>
    <xf numFmtId="0" fontId="21" fillId="0" borderId="35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left" vertical="center" indent="1"/>
      <protection/>
    </xf>
    <xf numFmtId="0" fontId="26" fillId="0" borderId="0" xfId="47" applyFont="1" applyBorder="1" applyAlignment="1">
      <alignment horizontal="center"/>
      <protection/>
    </xf>
    <xf numFmtId="0" fontId="22" fillId="0" borderId="0" xfId="47" applyFont="1">
      <alignment/>
      <protection/>
    </xf>
    <xf numFmtId="0" fontId="2" fillId="0" borderId="0" xfId="47" applyFont="1" applyBorder="1" applyProtection="1">
      <alignment/>
      <protection hidden="1"/>
    </xf>
    <xf numFmtId="0" fontId="31" fillId="0" borderId="0" xfId="47" applyFont="1" applyBorder="1" applyAlignment="1" applyProtection="1">
      <alignment horizontal="center" vertical="center"/>
      <protection hidden="1"/>
    </xf>
    <xf numFmtId="0" fontId="32" fillId="0" borderId="0" xfId="47" applyFont="1">
      <alignment/>
      <protection/>
    </xf>
    <xf numFmtId="0" fontId="32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34" fillId="0" borderId="0" xfId="37" applyFont="1" applyBorder="1" applyAlignment="1">
      <alignment horizontal="centerContinuous" vertical="center"/>
      <protection/>
    </xf>
    <xf numFmtId="0" fontId="33" fillId="0" borderId="0" xfId="57" applyFont="1">
      <alignment horizontal="center" vertical="center"/>
      <protection/>
    </xf>
    <xf numFmtId="0" fontId="32" fillId="0" borderId="36" xfId="47" applyFont="1" applyBorder="1">
      <alignment/>
      <protection/>
    </xf>
    <xf numFmtId="0" fontId="13" fillId="0" borderId="37" xfId="55" applyFont="1" applyBorder="1" applyProtection="1">
      <alignment horizontal="center" vertical="center"/>
      <protection hidden="1"/>
    </xf>
    <xf numFmtId="0" fontId="13" fillId="0" borderId="38" xfId="55" applyFont="1" applyBorder="1" applyProtection="1">
      <alignment horizontal="center" vertical="center"/>
      <protection hidden="1"/>
    </xf>
    <xf numFmtId="0" fontId="13" fillId="0" borderId="39" xfId="55" applyFont="1" applyBorder="1" applyProtection="1">
      <alignment horizontal="center" vertical="center"/>
      <protection hidden="1"/>
    </xf>
    <xf numFmtId="0" fontId="13" fillId="0" borderId="40" xfId="55" applyFont="1" applyBorder="1" applyProtection="1">
      <alignment horizontal="center" vertical="center"/>
      <protection hidden="1"/>
    </xf>
    <xf numFmtId="0" fontId="13" fillId="32" borderId="41" xfId="55" applyFont="1" applyFill="1" applyBorder="1">
      <alignment horizontal="center" vertical="center"/>
      <protection/>
    </xf>
    <xf numFmtId="0" fontId="2" fillId="32" borderId="41" xfId="47" applyFont="1" applyFill="1" applyBorder="1">
      <alignment/>
      <protection/>
    </xf>
    <xf numFmtId="0" fontId="13" fillId="32" borderId="42" xfId="56" applyFont="1" applyFill="1" applyBorder="1">
      <alignment vertical="center"/>
      <protection/>
    </xf>
    <xf numFmtId="0" fontId="2" fillId="0" borderId="43" xfId="47" applyFont="1" applyBorder="1">
      <alignment/>
      <protection/>
    </xf>
    <xf numFmtId="0" fontId="33" fillId="0" borderId="44" xfId="57" applyFont="1" applyBorder="1">
      <alignment horizontal="center" vertical="center"/>
      <protection/>
    </xf>
    <xf numFmtId="0" fontId="33" fillId="0" borderId="45" xfId="57" applyFont="1" applyBorder="1">
      <alignment horizontal="center" vertical="center"/>
      <protection/>
    </xf>
    <xf numFmtId="0" fontId="33" fillId="0" borderId="46" xfId="57" applyFont="1" applyBorder="1">
      <alignment horizontal="center" vertical="center"/>
      <protection/>
    </xf>
    <xf numFmtId="0" fontId="33" fillId="0" borderId="47" xfId="57" applyFont="1" applyBorder="1">
      <alignment horizontal="center" vertical="center"/>
      <protection/>
    </xf>
    <xf numFmtId="0" fontId="2" fillId="0" borderId="48" xfId="57" applyFont="1" applyBorder="1" applyProtection="1">
      <alignment horizontal="center" vertical="center"/>
      <protection hidden="1"/>
    </xf>
    <xf numFmtId="0" fontId="2" fillId="0" borderId="49" xfId="57" applyFont="1" applyBorder="1" applyProtection="1">
      <alignment horizontal="center" vertical="center"/>
      <protection hidden="1"/>
    </xf>
    <xf numFmtId="0" fontId="35" fillId="0" borderId="50" xfId="57" applyFont="1" applyBorder="1" applyProtection="1">
      <alignment horizontal="center" vertical="center"/>
      <protection locked="0"/>
    </xf>
    <xf numFmtId="49" fontId="35" fillId="0" borderId="11" xfId="57" applyNumberFormat="1" applyFont="1" applyBorder="1">
      <alignment horizontal="center" vertical="center"/>
      <protection/>
    </xf>
    <xf numFmtId="0" fontId="35" fillId="0" borderId="51" xfId="57" applyFont="1" applyBorder="1" applyProtection="1">
      <alignment horizontal="center" vertical="center"/>
      <protection locked="0"/>
    </xf>
    <xf numFmtId="0" fontId="35" fillId="0" borderId="48" xfId="57" applyFont="1" applyBorder="1" applyProtection="1">
      <alignment horizontal="center" vertical="center"/>
      <protection locked="0"/>
    </xf>
    <xf numFmtId="0" fontId="35" fillId="0" borderId="52" xfId="37" applyFont="1" applyBorder="1" applyAlignment="1">
      <alignment horizontal="left" vertical="center" wrapText="1"/>
      <protection/>
    </xf>
    <xf numFmtId="0" fontId="33" fillId="0" borderId="53" xfId="57" applyFont="1" applyBorder="1">
      <alignment horizontal="center" vertical="center"/>
      <protection/>
    </xf>
    <xf numFmtId="49" fontId="35" fillId="0" borderId="51" xfId="57" applyNumberFormat="1" applyFont="1" applyBorder="1">
      <alignment horizontal="center" vertical="center"/>
      <protection/>
    </xf>
    <xf numFmtId="0" fontId="33" fillId="0" borderId="54" xfId="57" applyFont="1" applyBorder="1">
      <alignment horizontal="center" vertical="center"/>
      <protection/>
    </xf>
    <xf numFmtId="0" fontId="33" fillId="0" borderId="55" xfId="57" applyFont="1" applyBorder="1">
      <alignment horizontal="center" vertical="center"/>
      <protection/>
    </xf>
    <xf numFmtId="0" fontId="33" fillId="0" borderId="56" xfId="57" applyFont="1" applyBorder="1">
      <alignment horizontal="center" vertical="center"/>
      <protection/>
    </xf>
    <xf numFmtId="0" fontId="35" fillId="0" borderId="57" xfId="57" applyFont="1" applyBorder="1" applyProtection="1">
      <alignment horizontal="center" vertical="center"/>
      <protection locked="0"/>
    </xf>
    <xf numFmtId="49" fontId="35" fillId="0" borderId="58" xfId="57" applyNumberFormat="1" applyFont="1" applyBorder="1">
      <alignment horizontal="center" vertical="center"/>
      <protection/>
    </xf>
    <xf numFmtId="0" fontId="2" fillId="0" borderId="59" xfId="47" applyFont="1" applyBorder="1">
      <alignment/>
      <protection/>
    </xf>
    <xf numFmtId="0" fontId="2" fillId="0" borderId="60" xfId="47" applyFont="1" applyBorder="1">
      <alignment/>
      <protection/>
    </xf>
    <xf numFmtId="0" fontId="2" fillId="0" borderId="61" xfId="47" applyFont="1" applyBorder="1">
      <alignment/>
      <protection/>
    </xf>
    <xf numFmtId="0" fontId="34" fillId="0" borderId="60" xfId="37" applyFont="1" applyBorder="1" applyAlignment="1">
      <alignment horizontal="centerContinuous" vertical="center"/>
      <protection/>
    </xf>
    <xf numFmtId="0" fontId="34" fillId="0" borderId="61" xfId="37" applyFont="1" applyBorder="1" applyAlignment="1">
      <alignment horizontal="centerContinuous" vertical="center"/>
      <protection/>
    </xf>
    <xf numFmtId="0" fontId="13" fillId="0" borderId="60" xfId="55" applyFont="1" applyBorder="1">
      <alignment horizontal="center" vertical="center"/>
      <protection/>
    </xf>
    <xf numFmtId="44" fontId="13" fillId="0" borderId="60" xfId="40" applyFont="1" applyBorder="1">
      <alignment horizontal="center"/>
    </xf>
    <xf numFmtId="0" fontId="13" fillId="0" borderId="62" xfId="55" applyFont="1" applyBorder="1">
      <alignment horizontal="center" vertical="center"/>
      <protection/>
    </xf>
    <xf numFmtId="0" fontId="35" fillId="0" borderId="25" xfId="37" applyFont="1" applyBorder="1" applyAlignment="1">
      <alignment horizontal="centerContinuous" vertical="center"/>
      <protection/>
    </xf>
    <xf numFmtId="0" fontId="13" fillId="0" borderId="63" xfId="55" applyFont="1" applyBorder="1">
      <alignment horizontal="center" vertical="center"/>
      <protection/>
    </xf>
    <xf numFmtId="0" fontId="13" fillId="0" borderId="64" xfId="55" applyFont="1" applyBorder="1">
      <alignment horizontal="center" vertical="center"/>
      <protection/>
    </xf>
    <xf numFmtId="0" fontId="2" fillId="0" borderId="10" xfId="47" applyFont="1" applyBorder="1" applyAlignment="1">
      <alignment vertical="center"/>
      <protection/>
    </xf>
    <xf numFmtId="0" fontId="3" fillId="0" borderId="11" xfId="47" applyFont="1" applyBorder="1" applyAlignment="1">
      <alignment vertical="center"/>
      <protection/>
    </xf>
    <xf numFmtId="0" fontId="2" fillId="0" borderId="50" xfId="47" applyFont="1" applyBorder="1" applyAlignment="1">
      <alignment vertical="center"/>
      <protection/>
    </xf>
    <xf numFmtId="0" fontId="2" fillId="0" borderId="65" xfId="47" applyFont="1" applyBorder="1" applyAlignment="1">
      <alignment vertical="center"/>
      <protection/>
    </xf>
    <xf numFmtId="0" fontId="2" fillId="0" borderId="11" xfId="47" applyFont="1" applyBorder="1" applyAlignment="1">
      <alignment vertical="center"/>
      <protection/>
    </xf>
    <xf numFmtId="0" fontId="35" fillId="0" borderId="11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 indent="3"/>
      <protection/>
    </xf>
    <xf numFmtId="0" fontId="35" fillId="0" borderId="50" xfId="59" applyFont="1" applyBorder="1" applyAlignment="1">
      <alignment horizontal="center" vertical="center"/>
      <protection/>
    </xf>
    <xf numFmtId="0" fontId="37" fillId="0" borderId="12" xfId="51" applyFont="1" applyBorder="1" applyAlignment="1">
      <alignment vertical="center"/>
      <protection/>
    </xf>
    <xf numFmtId="0" fontId="2" fillId="0" borderId="43" xfId="47" applyFont="1" applyBorder="1" applyAlignment="1">
      <alignment vertical="center"/>
      <protection/>
    </xf>
    <xf numFmtId="0" fontId="2" fillId="0" borderId="51" xfId="47" applyFont="1" applyBorder="1" applyAlignment="1">
      <alignment vertical="center"/>
      <protection/>
    </xf>
    <xf numFmtId="0" fontId="2" fillId="0" borderId="48" xfId="47" applyFont="1" applyBorder="1" applyAlignment="1">
      <alignment vertical="center"/>
      <protection/>
    </xf>
    <xf numFmtId="0" fontId="2" fillId="0" borderId="66" xfId="47" applyFont="1" applyBorder="1" applyAlignment="1">
      <alignment vertical="center"/>
      <protection/>
    </xf>
    <xf numFmtId="0" fontId="35" fillId="0" borderId="51" xfId="59" applyFont="1" applyBorder="1" applyAlignment="1">
      <alignment horizontal="center" vertical="center"/>
      <protection/>
    </xf>
    <xf numFmtId="0" fontId="37" fillId="0" borderId="67" xfId="51" applyFont="1" applyBorder="1" applyAlignment="1">
      <alignment vertical="center"/>
      <protection/>
    </xf>
    <xf numFmtId="14" fontId="2" fillId="0" borderId="51" xfId="47" applyNumberFormat="1" applyFont="1" applyBorder="1" applyAlignment="1">
      <alignment vertical="center"/>
      <protection/>
    </xf>
    <xf numFmtId="0" fontId="2" fillId="0" borderId="57" xfId="47" applyFont="1" applyBorder="1" applyAlignment="1">
      <alignment vertical="center"/>
      <protection/>
    </xf>
    <xf numFmtId="0" fontId="2" fillId="0" borderId="68" xfId="47" applyFont="1" applyBorder="1" applyAlignment="1">
      <alignment vertical="center"/>
      <protection/>
    </xf>
    <xf numFmtId="0" fontId="2" fillId="0" borderId="69" xfId="47" applyFont="1" applyBorder="1" applyAlignment="1">
      <alignment vertical="center"/>
      <protection/>
    </xf>
    <xf numFmtId="0" fontId="2" fillId="0" borderId="70" xfId="47" applyFont="1" applyBorder="1" applyAlignment="1">
      <alignment vertical="center"/>
      <protection/>
    </xf>
    <xf numFmtId="0" fontId="3" fillId="0" borderId="70" xfId="47" applyFont="1" applyBorder="1" applyAlignment="1">
      <alignment vertical="center"/>
      <protection/>
    </xf>
    <xf numFmtId="0" fontId="37" fillId="0" borderId="71" xfId="51" applyFont="1" applyBorder="1" applyAlignment="1">
      <alignment vertical="center"/>
      <protection/>
    </xf>
    <xf numFmtId="0" fontId="2" fillId="33" borderId="0" xfId="47" applyFont="1" applyFill="1">
      <alignment/>
      <protection/>
    </xf>
    <xf numFmtId="0" fontId="6" fillId="0" borderId="17" xfId="47" applyFont="1" applyBorder="1" applyAlignment="1">
      <alignment horizontal="center" vertical="center"/>
      <protection/>
    </xf>
    <xf numFmtId="0" fontId="8" fillId="34" borderId="72" xfId="47" applyFont="1" applyFill="1" applyBorder="1">
      <alignment/>
      <protection/>
    </xf>
    <xf numFmtId="0" fontId="9" fillId="34" borderId="73" xfId="47" applyFont="1" applyFill="1" applyBorder="1" applyAlignment="1">
      <alignment horizontal="center"/>
      <protection/>
    </xf>
    <xf numFmtId="0" fontId="6" fillId="34" borderId="28" xfId="47" applyNumberFormat="1" applyFont="1" applyFill="1" applyBorder="1" applyAlignment="1">
      <alignment vertical="center"/>
      <protection/>
    </xf>
    <xf numFmtId="0" fontId="6" fillId="34" borderId="26" xfId="47" applyNumberFormat="1" applyFont="1" applyFill="1" applyBorder="1" applyAlignment="1">
      <alignment vertical="center"/>
      <protection/>
    </xf>
    <xf numFmtId="0" fontId="6" fillId="34" borderId="63" xfId="47" applyNumberFormat="1" applyFont="1" applyFill="1" applyBorder="1" applyAlignment="1">
      <alignment vertical="center"/>
      <protection/>
    </xf>
    <xf numFmtId="0" fontId="6" fillId="34" borderId="20" xfId="47" applyNumberFormat="1" applyFont="1" applyFill="1" applyBorder="1" applyAlignment="1">
      <alignment vertical="center"/>
      <protection/>
    </xf>
    <xf numFmtId="0" fontId="6" fillId="34" borderId="0" xfId="47" applyNumberFormat="1" applyFont="1" applyFill="1" applyBorder="1" applyAlignment="1">
      <alignment vertical="center"/>
      <protection/>
    </xf>
    <xf numFmtId="0" fontId="6" fillId="34" borderId="74" xfId="47" applyNumberFormat="1" applyFont="1" applyFill="1" applyBorder="1" applyAlignment="1">
      <alignment vertical="center"/>
      <protection/>
    </xf>
    <xf numFmtId="0" fontId="6" fillId="34" borderId="13" xfId="47" applyNumberFormat="1" applyFont="1" applyFill="1" applyBorder="1" applyAlignment="1">
      <alignment vertical="center"/>
      <protection/>
    </xf>
    <xf numFmtId="0" fontId="6" fillId="34" borderId="11" xfId="47" applyNumberFormat="1" applyFont="1" applyFill="1" applyBorder="1" applyAlignment="1">
      <alignment vertical="center"/>
      <protection/>
    </xf>
    <xf numFmtId="0" fontId="6" fillId="34" borderId="50" xfId="47" applyNumberFormat="1" applyFont="1" applyFill="1" applyBorder="1" applyAlignment="1">
      <alignment vertical="center"/>
      <protection/>
    </xf>
    <xf numFmtId="0" fontId="6" fillId="34" borderId="75" xfId="47" applyNumberFormat="1" applyFont="1" applyFill="1" applyBorder="1" applyAlignment="1">
      <alignment vertical="center"/>
      <protection/>
    </xf>
    <xf numFmtId="0" fontId="6" fillId="34" borderId="76" xfId="47" applyNumberFormat="1" applyFont="1" applyFill="1" applyBorder="1" applyAlignment="1">
      <alignment vertical="center"/>
      <protection/>
    </xf>
    <xf numFmtId="0" fontId="6" fillId="34" borderId="65" xfId="47" applyNumberFormat="1" applyFont="1" applyFill="1" applyBorder="1" applyAlignment="1">
      <alignment vertical="center"/>
      <protection/>
    </xf>
    <xf numFmtId="0" fontId="6" fillId="34" borderId="77" xfId="47" applyNumberFormat="1" applyFont="1" applyFill="1" applyBorder="1" applyAlignment="1">
      <alignment vertical="center"/>
      <protection/>
    </xf>
    <xf numFmtId="0" fontId="40" fillId="0" borderId="0" xfId="0" applyFont="1" applyFill="1" applyAlignment="1">
      <alignment/>
    </xf>
    <xf numFmtId="0" fontId="2" fillId="0" borderId="0" xfId="47" applyFill="1">
      <alignment/>
      <protection/>
    </xf>
    <xf numFmtId="0" fontId="32" fillId="0" borderId="0" xfId="0" applyFont="1" applyAlignment="1">
      <alignment horizontal="left"/>
    </xf>
    <xf numFmtId="0" fontId="0" fillId="0" borderId="0" xfId="0" applyAlignment="1" applyProtection="1">
      <alignment/>
      <protection hidden="1" locked="0"/>
    </xf>
    <xf numFmtId="0" fontId="41" fillId="0" borderId="0" xfId="0" applyFont="1" applyAlignment="1">
      <alignment/>
    </xf>
    <xf numFmtId="0" fontId="32" fillId="0" borderId="0" xfId="0" applyFont="1" applyAlignment="1">
      <alignment horizontal="center"/>
    </xf>
    <xf numFmtId="0" fontId="27" fillId="34" borderId="0" xfId="47" applyFont="1" applyFill="1" applyAlignment="1">
      <alignment horizontal="center"/>
      <protection/>
    </xf>
    <xf numFmtId="0" fontId="14" fillId="34" borderId="0" xfId="47" applyFont="1" applyFill="1" applyAlignment="1">
      <alignment horizontal="left"/>
      <protection/>
    </xf>
    <xf numFmtId="0" fontId="38" fillId="34" borderId="0" xfId="47" applyFont="1" applyFill="1" applyAlignment="1">
      <alignment horizontal="center"/>
      <protection/>
    </xf>
    <xf numFmtId="14" fontId="2" fillId="0" borderId="43" xfId="47" applyNumberFormat="1" applyFont="1" applyBorder="1" applyAlignment="1">
      <alignment horizontal="left" vertical="center"/>
      <protection/>
    </xf>
    <xf numFmtId="0" fontId="6" fillId="0" borderId="17" xfId="47" applyFont="1" applyBorder="1" applyAlignment="1">
      <alignment horizontal="center" vertical="center"/>
      <protection/>
    </xf>
    <xf numFmtId="49" fontId="13" fillId="0" borderId="68" xfId="40" applyNumberFormat="1" applyFont="1" applyBorder="1" applyAlignment="1" applyProtection="1">
      <alignment horizontal="left" vertical="center" indent="2"/>
      <protection locked="0"/>
    </xf>
    <xf numFmtId="49" fontId="13" fillId="0" borderId="66" xfId="47" applyNumberFormat="1" applyFont="1" applyBorder="1" applyAlignment="1" applyProtection="1">
      <alignment horizontal="left" vertical="center" indent="2"/>
      <protection locked="0"/>
    </xf>
    <xf numFmtId="44" fontId="2" fillId="0" borderId="48" xfId="40" applyFont="1" applyBorder="1" applyAlignment="1" applyProtection="1">
      <alignment horizontal="left" vertical="center"/>
      <protection locked="0"/>
    </xf>
    <xf numFmtId="0" fontId="2" fillId="0" borderId="48" xfId="55" applyFont="1" applyBorder="1" applyAlignment="1" applyProtection="1">
      <alignment horizontal="left" vertical="center"/>
      <protection locked="0"/>
    </xf>
    <xf numFmtId="0" fontId="2" fillId="0" borderId="48" xfId="47" applyFont="1" applyBorder="1" applyAlignment="1" applyProtection="1">
      <alignment horizontal="left" vertical="center"/>
      <protection locked="0"/>
    </xf>
    <xf numFmtId="49" fontId="14" fillId="32" borderId="41" xfId="47" applyNumberFormat="1" applyFont="1" applyFill="1" applyBorder="1" applyAlignment="1" applyProtection="1">
      <alignment vertical="center"/>
      <protection hidden="1"/>
    </xf>
    <xf numFmtId="0" fontId="2" fillId="0" borderId="49" xfId="57" applyFont="1" applyBorder="1" applyProtection="1">
      <alignment horizontal="center" vertical="center"/>
      <protection hidden="1"/>
    </xf>
    <xf numFmtId="0" fontId="2" fillId="0" borderId="10" xfId="47" applyFont="1" applyBorder="1" applyAlignment="1">
      <alignment vertical="center"/>
      <protection/>
    </xf>
    <xf numFmtId="0" fontId="29" fillId="34" borderId="0" xfId="47" applyFont="1" applyFill="1" applyAlignment="1">
      <alignment horizontal="center"/>
      <protection/>
    </xf>
    <xf numFmtId="0" fontId="21" fillId="0" borderId="78" xfId="47" applyFont="1" applyBorder="1" applyAlignment="1">
      <alignment horizontal="center"/>
      <protection/>
    </xf>
    <xf numFmtId="0" fontId="23" fillId="0" borderId="19" xfId="47" applyFont="1" applyBorder="1" applyAlignment="1">
      <alignment horizontal="left" vertical="center" indent="1"/>
      <protection/>
    </xf>
    <xf numFmtId="0" fontId="23" fillId="0" borderId="0" xfId="47" applyFont="1" applyBorder="1" applyAlignment="1">
      <alignment horizontal="left" vertical="center" indent="1"/>
      <protection/>
    </xf>
    <xf numFmtId="0" fontId="23" fillId="0" borderId="12" xfId="47" applyFont="1" applyBorder="1" applyAlignment="1">
      <alignment horizontal="left" vertical="center" indent="1"/>
      <protection/>
    </xf>
    <xf numFmtId="0" fontId="23" fillId="0" borderId="11" xfId="47" applyFont="1" applyBorder="1" applyAlignment="1">
      <alignment horizontal="left" vertical="center" indent="1"/>
      <protection/>
    </xf>
    <xf numFmtId="0" fontId="22" fillId="34" borderId="79" xfId="47" applyFont="1" applyFill="1" applyBorder="1" applyAlignment="1">
      <alignment horizontal="center"/>
      <protection/>
    </xf>
    <xf numFmtId="0" fontId="22" fillId="34" borderId="80" xfId="47" applyFont="1" applyFill="1" applyBorder="1" applyAlignment="1">
      <alignment horizontal="center"/>
      <protection/>
    </xf>
    <xf numFmtId="0" fontId="22" fillId="34" borderId="81" xfId="47" applyFont="1" applyFill="1" applyBorder="1" applyAlignment="1">
      <alignment horizontal="center"/>
      <protection/>
    </xf>
    <xf numFmtId="0" fontId="23" fillId="0" borderId="82" xfId="47" applyFont="1" applyBorder="1" applyAlignment="1">
      <alignment horizontal="left" vertical="center" indent="1"/>
      <protection/>
    </xf>
    <xf numFmtId="0" fontId="23" fillId="0" borderId="83" xfId="47" applyFont="1" applyBorder="1" applyAlignment="1">
      <alignment horizontal="left" vertical="center" indent="1"/>
      <protection/>
    </xf>
    <xf numFmtId="0" fontId="23" fillId="0" borderId="51" xfId="47" applyFont="1" applyBorder="1" applyAlignment="1">
      <alignment horizontal="left" vertical="center" indent="1"/>
      <protection/>
    </xf>
    <xf numFmtId="0" fontId="23" fillId="0" borderId="18" xfId="47" applyFont="1" applyBorder="1" applyAlignment="1">
      <alignment horizontal="left" vertical="center" indent="1"/>
      <protection/>
    </xf>
    <xf numFmtId="0" fontId="23" fillId="0" borderId="10" xfId="47" applyFont="1" applyBorder="1" applyAlignment="1">
      <alignment horizontal="left" vertical="center" indent="1"/>
      <protection/>
    </xf>
    <xf numFmtId="0" fontId="21" fillId="0" borderId="35" xfId="47" applyFont="1" applyBorder="1" applyAlignment="1">
      <alignment horizontal="right" vertical="center"/>
      <protection/>
    </xf>
    <xf numFmtId="0" fontId="21" fillId="0" borderId="18" xfId="47" applyFont="1" applyBorder="1" applyAlignment="1">
      <alignment horizontal="right" vertical="center"/>
      <protection/>
    </xf>
    <xf numFmtId="0" fontId="23" fillId="0" borderId="84" xfId="47" applyFont="1" applyBorder="1" applyAlignment="1">
      <alignment horizontal="center" vertical="center"/>
      <protection/>
    </xf>
    <xf numFmtId="0" fontId="23" fillId="0" borderId="85" xfId="47" applyFont="1" applyBorder="1" applyAlignment="1">
      <alignment horizontal="center" vertical="center"/>
      <protection/>
    </xf>
    <xf numFmtId="0" fontId="23" fillId="0" borderId="76" xfId="47" applyFont="1" applyBorder="1" applyAlignment="1">
      <alignment horizontal="left" vertical="center" indent="1"/>
      <protection/>
    </xf>
    <xf numFmtId="0" fontId="23" fillId="0" borderId="65" xfId="47" applyFont="1" applyBorder="1" applyAlignment="1">
      <alignment horizontal="left" vertical="center" indent="1"/>
      <protection/>
    </xf>
    <xf numFmtId="0" fontId="27" fillId="34" borderId="0" xfId="47" applyFont="1" applyFill="1" applyAlignment="1">
      <alignment horizontal="center"/>
      <protection/>
    </xf>
    <xf numFmtId="0" fontId="22" fillId="0" borderId="76" xfId="47" applyFont="1" applyBorder="1" applyAlignment="1">
      <alignment horizontal="left" vertical="center" indent="1"/>
      <protection/>
    </xf>
    <xf numFmtId="0" fontId="22" fillId="0" borderId="0" xfId="47" applyFont="1" applyBorder="1" applyAlignment="1">
      <alignment horizontal="left" vertical="center" indent="1"/>
      <protection/>
    </xf>
    <xf numFmtId="0" fontId="22" fillId="0" borderId="65" xfId="47" applyFont="1" applyBorder="1" applyAlignment="1">
      <alignment horizontal="left" vertical="center" indent="1"/>
      <protection/>
    </xf>
    <xf numFmtId="0" fontId="22" fillId="0" borderId="11" xfId="47" applyFont="1" applyBorder="1" applyAlignment="1">
      <alignment horizontal="left" vertical="center" indent="1"/>
      <protection/>
    </xf>
    <xf numFmtId="0" fontId="22" fillId="0" borderId="19" xfId="47" applyFont="1" applyBorder="1" applyAlignment="1">
      <alignment horizontal="left" vertical="center" indent="1"/>
      <protection/>
    </xf>
    <xf numFmtId="0" fontId="22" fillId="0" borderId="12" xfId="47" applyFont="1" applyBorder="1" applyAlignment="1">
      <alignment horizontal="left" vertical="center" indent="1"/>
      <protection/>
    </xf>
    <xf numFmtId="0" fontId="8" fillId="34" borderId="0" xfId="47" applyFont="1" applyFill="1" applyAlignment="1">
      <alignment horizontal="center"/>
      <protection/>
    </xf>
    <xf numFmtId="0" fontId="8" fillId="0" borderId="86" xfId="47" applyFont="1" applyBorder="1" applyAlignment="1">
      <alignment horizontal="center"/>
      <protection/>
    </xf>
    <xf numFmtId="0" fontId="8" fillId="0" borderId="87" xfId="47" applyFont="1" applyBorder="1" applyAlignment="1">
      <alignment horizontal="center"/>
      <protection/>
    </xf>
    <xf numFmtId="0" fontId="8" fillId="0" borderId="88" xfId="47" applyFont="1" applyBorder="1" applyAlignment="1">
      <alignment horizontal="center"/>
      <protection/>
    </xf>
    <xf numFmtId="0" fontId="8" fillId="0" borderId="89" xfId="47" applyFont="1" applyBorder="1" applyAlignment="1">
      <alignment horizontal="center"/>
      <protection/>
    </xf>
    <xf numFmtId="0" fontId="13" fillId="0" borderId="86" xfId="47" applyFont="1" applyBorder="1" applyAlignment="1">
      <alignment horizontal="center"/>
      <protection/>
    </xf>
    <xf numFmtId="0" fontId="13" fillId="0" borderId="87" xfId="47" applyFont="1" applyBorder="1" applyAlignment="1">
      <alignment horizontal="center"/>
      <protection/>
    </xf>
    <xf numFmtId="0" fontId="13" fillId="0" borderId="90" xfId="47" applyFont="1" applyBorder="1" applyAlignment="1">
      <alignment horizontal="center"/>
      <protection/>
    </xf>
    <xf numFmtId="0" fontId="13" fillId="0" borderId="91" xfId="47" applyFont="1" applyBorder="1" applyAlignment="1">
      <alignment horizontal="center"/>
      <protection/>
    </xf>
    <xf numFmtId="0" fontId="8" fillId="0" borderId="92" xfId="47" applyFont="1" applyBorder="1" applyAlignment="1">
      <alignment horizontal="center" vertical="center"/>
      <protection/>
    </xf>
    <xf numFmtId="0" fontId="8" fillId="0" borderId="93" xfId="47" applyFont="1" applyBorder="1" applyAlignment="1">
      <alignment horizontal="center" vertical="center"/>
      <protection/>
    </xf>
    <xf numFmtId="0" fontId="8" fillId="0" borderId="94" xfId="47" applyFont="1" applyBorder="1" applyAlignment="1">
      <alignment horizontal="center" vertical="center"/>
      <protection/>
    </xf>
    <xf numFmtId="0" fontId="8" fillId="0" borderId="95" xfId="47" applyNumberFormat="1" applyFont="1" applyBorder="1" applyAlignment="1">
      <alignment horizontal="center" vertical="center"/>
      <protection/>
    </xf>
    <xf numFmtId="0" fontId="8" fillId="0" borderId="96" xfId="47" applyNumberFormat="1" applyFont="1" applyBorder="1" applyAlignment="1">
      <alignment horizontal="center" vertical="center"/>
      <protection/>
    </xf>
    <xf numFmtId="0" fontId="8" fillId="0" borderId="97" xfId="47" applyNumberFormat="1" applyFont="1" applyBorder="1" applyAlignment="1">
      <alignment horizontal="center" vertical="center"/>
      <protection/>
    </xf>
    <xf numFmtId="49" fontId="7" fillId="0" borderId="98" xfId="47" applyNumberFormat="1" applyFont="1" applyBorder="1" applyAlignment="1">
      <alignment horizontal="center" vertical="center"/>
      <protection/>
    </xf>
    <xf numFmtId="49" fontId="7" fillId="0" borderId="99" xfId="47" applyNumberFormat="1" applyFont="1" applyBorder="1" applyAlignment="1">
      <alignment horizontal="center" vertical="center"/>
      <protection/>
    </xf>
    <xf numFmtId="49" fontId="7" fillId="0" borderId="77" xfId="47" applyNumberFormat="1" applyFont="1" applyBorder="1" applyAlignment="1">
      <alignment horizontal="center" vertical="center"/>
      <protection/>
    </xf>
    <xf numFmtId="49" fontId="7" fillId="0" borderId="100" xfId="47" applyNumberFormat="1" applyFont="1" applyBorder="1" applyAlignment="1">
      <alignment horizontal="center" vertical="center"/>
      <protection/>
    </xf>
    <xf numFmtId="49" fontId="7" fillId="0" borderId="101" xfId="47" applyNumberFormat="1" applyFont="1" applyBorder="1" applyAlignment="1">
      <alignment horizontal="center" vertical="center"/>
      <protection/>
    </xf>
    <xf numFmtId="49" fontId="7" fillId="0" borderId="102" xfId="47" applyNumberFormat="1" applyFont="1" applyBorder="1" applyAlignment="1">
      <alignment horizontal="center" vertical="center"/>
      <protection/>
    </xf>
    <xf numFmtId="49" fontId="2" fillId="0" borderId="66" xfId="47" applyNumberFormat="1" applyFont="1" applyBorder="1" applyAlignment="1">
      <alignment horizontal="center"/>
      <protection/>
    </xf>
    <xf numFmtId="49" fontId="2" fillId="0" borderId="51" xfId="47" applyNumberFormat="1" applyFont="1" applyBorder="1" applyAlignment="1">
      <alignment horizontal="center"/>
      <protection/>
    </xf>
    <xf numFmtId="49" fontId="2" fillId="0" borderId="48" xfId="47" applyNumberFormat="1" applyFont="1" applyBorder="1" applyAlignment="1">
      <alignment horizontal="center"/>
      <protection/>
    </xf>
    <xf numFmtId="0" fontId="3" fillId="0" borderId="66" xfId="47" applyFont="1" applyBorder="1" applyAlignment="1">
      <alignment horizontal="center"/>
      <protection/>
    </xf>
    <xf numFmtId="0" fontId="3" fillId="0" borderId="51" xfId="47" applyFont="1" applyBorder="1" applyAlignment="1">
      <alignment horizontal="center"/>
      <protection/>
    </xf>
    <xf numFmtId="0" fontId="3" fillId="0" borderId="48" xfId="47" applyFont="1" applyBorder="1" applyAlignment="1">
      <alignment horizontal="center"/>
      <protection/>
    </xf>
    <xf numFmtId="0" fontId="3" fillId="0" borderId="103" xfId="47" applyFont="1" applyBorder="1" applyAlignment="1">
      <alignment horizontal="center"/>
      <protection/>
    </xf>
    <xf numFmtId="0" fontId="3" fillId="0" borderId="104" xfId="47" applyFont="1" applyBorder="1" applyAlignment="1">
      <alignment horizontal="center"/>
      <protection/>
    </xf>
    <xf numFmtId="0" fontId="3" fillId="0" borderId="105" xfId="47" applyFont="1" applyBorder="1" applyAlignment="1">
      <alignment horizontal="center"/>
      <protection/>
    </xf>
    <xf numFmtId="49" fontId="2" fillId="0" borderId="106" xfId="47" applyNumberFormat="1" applyFont="1" applyBorder="1" applyAlignment="1">
      <alignment horizontal="center"/>
      <protection/>
    </xf>
    <xf numFmtId="49" fontId="2" fillId="0" borderId="78" xfId="47" applyNumberFormat="1" applyFont="1" applyBorder="1" applyAlignment="1">
      <alignment horizontal="center"/>
      <protection/>
    </xf>
    <xf numFmtId="49" fontId="2" fillId="0" borderId="107" xfId="47" applyNumberFormat="1" applyFont="1" applyBorder="1" applyAlignment="1">
      <alignment horizontal="center"/>
      <protection/>
    </xf>
    <xf numFmtId="0" fontId="14" fillId="0" borderId="11" xfId="56" applyFont="1" applyBorder="1" applyAlignment="1">
      <alignment horizontal="center" vertical="center"/>
      <protection/>
    </xf>
    <xf numFmtId="0" fontId="32" fillId="0" borderId="103" xfId="37" applyFont="1" applyBorder="1" applyAlignment="1">
      <alignment horizontal="center" vertical="center"/>
      <protection/>
    </xf>
    <xf numFmtId="0" fontId="32" fillId="0" borderId="104" xfId="37" applyFont="1" applyBorder="1" applyAlignment="1">
      <alignment horizontal="center" vertical="center"/>
      <protection/>
    </xf>
    <xf numFmtId="0" fontId="32" fillId="0" borderId="105" xfId="37" applyFont="1" applyBorder="1" applyAlignment="1">
      <alignment horizontal="center" vertical="center"/>
      <protection/>
    </xf>
    <xf numFmtId="0" fontId="32" fillId="0" borderId="75" xfId="37" applyFont="1" applyBorder="1" applyAlignment="1">
      <alignment horizontal="center" vertical="center"/>
      <protection/>
    </xf>
    <xf numFmtId="0" fontId="32" fillId="0" borderId="63" xfId="37" applyFont="1" applyBorder="1" applyAlignment="1">
      <alignment horizontal="center" vertical="center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měny_Zapisy_Zentiva Cup 2007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8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png" /><Relationship Id="rId9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9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7.png" /><Relationship Id="rId9" Type="http://schemas.openxmlformats.org/officeDocument/2006/relationships/image" Target="../media/image6.png" /><Relationship Id="rId10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104775</xdr:rowOff>
    </xdr:from>
    <xdr:to>
      <xdr:col>6</xdr:col>
      <xdr:colOff>209550</xdr:colOff>
      <xdr:row>6</xdr:row>
      <xdr:rowOff>114300</xdr:rowOff>
    </xdr:to>
    <xdr:pic>
      <xdr:nvPicPr>
        <xdr:cNvPr id="1" name="Obrázek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3817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3</xdr:row>
      <xdr:rowOff>123825</xdr:rowOff>
    </xdr:from>
    <xdr:to>
      <xdr:col>15</xdr:col>
      <xdr:colOff>161925</xdr:colOff>
      <xdr:row>6</xdr:row>
      <xdr:rowOff>9525</xdr:rowOff>
    </xdr:to>
    <xdr:pic>
      <xdr:nvPicPr>
        <xdr:cNvPr id="2" name="Obráze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819150"/>
          <a:ext cx="1409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123825</xdr:rowOff>
    </xdr:from>
    <xdr:to>
      <xdr:col>3</xdr:col>
      <xdr:colOff>161925</xdr:colOff>
      <xdr:row>6</xdr:row>
      <xdr:rowOff>47625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57225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3</xdr:row>
      <xdr:rowOff>9525</xdr:rowOff>
    </xdr:from>
    <xdr:to>
      <xdr:col>7</xdr:col>
      <xdr:colOff>457200</xdr:colOff>
      <xdr:row>6</xdr:row>
      <xdr:rowOff>76200</xdr:rowOff>
    </xdr:to>
    <xdr:pic>
      <xdr:nvPicPr>
        <xdr:cNvPr id="4" name="Obrázek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704850"/>
          <a:ext cx="8001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</xdr:row>
      <xdr:rowOff>28575</xdr:rowOff>
    </xdr:from>
    <xdr:to>
      <xdr:col>8</xdr:col>
      <xdr:colOff>542925</xdr:colOff>
      <xdr:row>6</xdr:row>
      <xdr:rowOff>114300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7239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3</xdr:row>
      <xdr:rowOff>38100</xdr:rowOff>
    </xdr:from>
    <xdr:to>
      <xdr:col>12</xdr:col>
      <xdr:colOff>361950</xdr:colOff>
      <xdr:row>6</xdr:row>
      <xdr:rowOff>9525</xdr:rowOff>
    </xdr:to>
    <xdr:pic>
      <xdr:nvPicPr>
        <xdr:cNvPr id="6" name="Obrázek 13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733425"/>
          <a:ext cx="1209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552450</xdr:colOff>
      <xdr:row>2</xdr:row>
      <xdr:rowOff>142875</xdr:rowOff>
    </xdr:from>
    <xdr:to>
      <xdr:col>10</xdr:col>
      <xdr:colOff>257175</xdr:colOff>
      <xdr:row>6</xdr:row>
      <xdr:rowOff>114300</xdr:rowOff>
    </xdr:to>
    <xdr:pic>
      <xdr:nvPicPr>
        <xdr:cNvPr id="7" name="Obrázek 14" descr="G:\Users\Radek\Desktop\logo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71975" y="676275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2</xdr:row>
      <xdr:rowOff>114300</xdr:rowOff>
    </xdr:from>
    <xdr:to>
      <xdr:col>5</xdr:col>
      <xdr:colOff>57150</xdr:colOff>
      <xdr:row>6</xdr:row>
      <xdr:rowOff>104775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19200" y="647700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200025</xdr:colOff>
      <xdr:row>3</xdr:row>
      <xdr:rowOff>66675</xdr:rowOff>
    </xdr:from>
    <xdr:to>
      <xdr:col>17</xdr:col>
      <xdr:colOff>542925</xdr:colOff>
      <xdr:row>6</xdr:row>
      <xdr:rowOff>123825</xdr:rowOff>
    </xdr:to>
    <xdr:pic>
      <xdr:nvPicPr>
        <xdr:cNvPr id="9" name="Obrázek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86700" y="762000"/>
          <a:ext cx="1447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1009650</xdr:colOff>
      <xdr:row>2</xdr:row>
      <xdr:rowOff>9525</xdr:rowOff>
    </xdr:to>
    <xdr:pic>
      <xdr:nvPicPr>
        <xdr:cNvPr id="1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9525</xdr:rowOff>
    </xdr:from>
    <xdr:to>
      <xdr:col>6</xdr:col>
      <xdr:colOff>161925</xdr:colOff>
      <xdr:row>24</xdr:row>
      <xdr:rowOff>142875</xdr:rowOff>
    </xdr:to>
    <xdr:pic>
      <xdr:nvPicPr>
        <xdr:cNvPr id="2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1244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21</xdr:row>
      <xdr:rowOff>114300</xdr:rowOff>
    </xdr:from>
    <xdr:to>
      <xdr:col>25</xdr:col>
      <xdr:colOff>666750</xdr:colOff>
      <xdr:row>23</xdr:row>
      <xdr:rowOff>85725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52292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21</xdr:row>
      <xdr:rowOff>28575</xdr:rowOff>
    </xdr:from>
    <xdr:to>
      <xdr:col>3</xdr:col>
      <xdr:colOff>76200</xdr:colOff>
      <xdr:row>24</xdr:row>
      <xdr:rowOff>66675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514350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47625</xdr:rowOff>
    </xdr:from>
    <xdr:to>
      <xdr:col>2</xdr:col>
      <xdr:colOff>1047750</xdr:colOff>
      <xdr:row>24</xdr:row>
      <xdr:rowOff>38100</xdr:rowOff>
    </xdr:to>
    <xdr:pic>
      <xdr:nvPicPr>
        <xdr:cNvPr id="5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51625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21</xdr:row>
      <xdr:rowOff>28575</xdr:rowOff>
    </xdr:from>
    <xdr:to>
      <xdr:col>11</xdr:col>
      <xdr:colOff>47625</xdr:colOff>
      <xdr:row>24</xdr:row>
      <xdr:rowOff>142875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514350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47625</xdr:rowOff>
    </xdr:from>
    <xdr:to>
      <xdr:col>14</xdr:col>
      <xdr:colOff>123825</xdr:colOff>
      <xdr:row>24</xdr:row>
      <xdr:rowOff>142875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51625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21</xdr:row>
      <xdr:rowOff>85725</xdr:rowOff>
    </xdr:from>
    <xdr:to>
      <xdr:col>23</xdr:col>
      <xdr:colOff>57150</xdr:colOff>
      <xdr:row>23</xdr:row>
      <xdr:rowOff>161925</xdr:rowOff>
    </xdr:to>
    <xdr:pic>
      <xdr:nvPicPr>
        <xdr:cNvPr id="8" name="Obrázek 23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52006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21</xdr:row>
      <xdr:rowOff>38100</xdr:rowOff>
    </xdr:from>
    <xdr:to>
      <xdr:col>17</xdr:col>
      <xdr:colOff>247650</xdr:colOff>
      <xdr:row>24</xdr:row>
      <xdr:rowOff>114300</xdr:rowOff>
    </xdr:to>
    <xdr:pic>
      <xdr:nvPicPr>
        <xdr:cNvPr id="9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5153025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5</xdr:col>
      <xdr:colOff>295275</xdr:colOff>
      <xdr:row>7</xdr:row>
      <xdr:rowOff>228600</xdr:rowOff>
    </xdr:to>
    <xdr:pic>
      <xdr:nvPicPr>
        <xdr:cNvPr id="10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859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10</xdr:row>
      <xdr:rowOff>9525</xdr:rowOff>
    </xdr:from>
    <xdr:to>
      <xdr:col>8</xdr:col>
      <xdr:colOff>295275</xdr:colOff>
      <xdr:row>10</xdr:row>
      <xdr:rowOff>228600</xdr:rowOff>
    </xdr:to>
    <xdr:pic>
      <xdr:nvPicPr>
        <xdr:cNvPr id="1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289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</xdr:row>
      <xdr:rowOff>9525</xdr:rowOff>
    </xdr:from>
    <xdr:to>
      <xdr:col>11</xdr:col>
      <xdr:colOff>295275</xdr:colOff>
      <xdr:row>13</xdr:row>
      <xdr:rowOff>228600</xdr:rowOff>
    </xdr:to>
    <xdr:pic>
      <xdr:nvPicPr>
        <xdr:cNvPr id="1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371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16</xdr:row>
      <xdr:rowOff>28575</xdr:rowOff>
    </xdr:from>
    <xdr:to>
      <xdr:col>14</xdr:col>
      <xdr:colOff>295275</xdr:colOff>
      <xdr:row>16</xdr:row>
      <xdr:rowOff>247650</xdr:rowOff>
    </xdr:to>
    <xdr:pic>
      <xdr:nvPicPr>
        <xdr:cNvPr id="1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133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1009650</xdr:colOff>
      <xdr:row>2</xdr:row>
      <xdr:rowOff>9525</xdr:rowOff>
    </xdr:to>
    <xdr:pic>
      <xdr:nvPicPr>
        <xdr:cNvPr id="1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9525</xdr:rowOff>
    </xdr:from>
    <xdr:to>
      <xdr:col>6</xdr:col>
      <xdr:colOff>161925</xdr:colOff>
      <xdr:row>24</xdr:row>
      <xdr:rowOff>142875</xdr:rowOff>
    </xdr:to>
    <xdr:pic>
      <xdr:nvPicPr>
        <xdr:cNvPr id="2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1244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21</xdr:row>
      <xdr:rowOff>114300</xdr:rowOff>
    </xdr:from>
    <xdr:to>
      <xdr:col>25</xdr:col>
      <xdr:colOff>666750</xdr:colOff>
      <xdr:row>23</xdr:row>
      <xdr:rowOff>85725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52292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21</xdr:row>
      <xdr:rowOff>28575</xdr:rowOff>
    </xdr:from>
    <xdr:to>
      <xdr:col>3</xdr:col>
      <xdr:colOff>76200</xdr:colOff>
      <xdr:row>24</xdr:row>
      <xdr:rowOff>66675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514350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47625</xdr:rowOff>
    </xdr:from>
    <xdr:to>
      <xdr:col>2</xdr:col>
      <xdr:colOff>1047750</xdr:colOff>
      <xdr:row>24</xdr:row>
      <xdr:rowOff>38100</xdr:rowOff>
    </xdr:to>
    <xdr:pic>
      <xdr:nvPicPr>
        <xdr:cNvPr id="5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51625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21</xdr:row>
      <xdr:rowOff>28575</xdr:rowOff>
    </xdr:from>
    <xdr:to>
      <xdr:col>11</xdr:col>
      <xdr:colOff>47625</xdr:colOff>
      <xdr:row>24</xdr:row>
      <xdr:rowOff>142875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514350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47625</xdr:rowOff>
    </xdr:from>
    <xdr:to>
      <xdr:col>14</xdr:col>
      <xdr:colOff>123825</xdr:colOff>
      <xdr:row>24</xdr:row>
      <xdr:rowOff>142875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51625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21</xdr:row>
      <xdr:rowOff>85725</xdr:rowOff>
    </xdr:from>
    <xdr:to>
      <xdr:col>23</xdr:col>
      <xdr:colOff>57150</xdr:colOff>
      <xdr:row>23</xdr:row>
      <xdr:rowOff>161925</xdr:rowOff>
    </xdr:to>
    <xdr:pic>
      <xdr:nvPicPr>
        <xdr:cNvPr id="8" name="Obrázek 8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52006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21</xdr:row>
      <xdr:rowOff>38100</xdr:rowOff>
    </xdr:from>
    <xdr:to>
      <xdr:col>17</xdr:col>
      <xdr:colOff>247650</xdr:colOff>
      <xdr:row>24</xdr:row>
      <xdr:rowOff>114300</xdr:rowOff>
    </xdr:to>
    <xdr:pic>
      <xdr:nvPicPr>
        <xdr:cNvPr id="9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5153025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5</xdr:col>
      <xdr:colOff>295275</xdr:colOff>
      <xdr:row>7</xdr:row>
      <xdr:rowOff>228600</xdr:rowOff>
    </xdr:to>
    <xdr:pic>
      <xdr:nvPicPr>
        <xdr:cNvPr id="10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859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10</xdr:row>
      <xdr:rowOff>9525</xdr:rowOff>
    </xdr:from>
    <xdr:to>
      <xdr:col>8</xdr:col>
      <xdr:colOff>295275</xdr:colOff>
      <xdr:row>10</xdr:row>
      <xdr:rowOff>228600</xdr:rowOff>
    </xdr:to>
    <xdr:pic>
      <xdr:nvPicPr>
        <xdr:cNvPr id="1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289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</xdr:row>
      <xdr:rowOff>9525</xdr:rowOff>
    </xdr:from>
    <xdr:to>
      <xdr:col>11</xdr:col>
      <xdr:colOff>295275</xdr:colOff>
      <xdr:row>13</xdr:row>
      <xdr:rowOff>228600</xdr:rowOff>
    </xdr:to>
    <xdr:pic>
      <xdr:nvPicPr>
        <xdr:cNvPr id="1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371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16</xdr:row>
      <xdr:rowOff>28575</xdr:rowOff>
    </xdr:from>
    <xdr:to>
      <xdr:col>14</xdr:col>
      <xdr:colOff>295275</xdr:colOff>
      <xdr:row>16</xdr:row>
      <xdr:rowOff>247650</xdr:rowOff>
    </xdr:to>
    <xdr:pic>
      <xdr:nvPicPr>
        <xdr:cNvPr id="1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133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1009650</xdr:colOff>
      <xdr:row>2</xdr:row>
      <xdr:rowOff>9525</xdr:rowOff>
    </xdr:to>
    <xdr:pic>
      <xdr:nvPicPr>
        <xdr:cNvPr id="1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9525</xdr:rowOff>
    </xdr:from>
    <xdr:to>
      <xdr:col>6</xdr:col>
      <xdr:colOff>161925</xdr:colOff>
      <xdr:row>24</xdr:row>
      <xdr:rowOff>142875</xdr:rowOff>
    </xdr:to>
    <xdr:pic>
      <xdr:nvPicPr>
        <xdr:cNvPr id="2" name="Obráze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5124450"/>
          <a:ext cx="828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114300</xdr:colOff>
      <xdr:row>21</xdr:row>
      <xdr:rowOff>114300</xdr:rowOff>
    </xdr:from>
    <xdr:to>
      <xdr:col>25</xdr:col>
      <xdr:colOff>666750</xdr:colOff>
      <xdr:row>23</xdr:row>
      <xdr:rowOff>85725</xdr:rowOff>
    </xdr:to>
    <xdr:pic>
      <xdr:nvPicPr>
        <xdr:cNvPr id="3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9525" y="522922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1066800</xdr:colOff>
      <xdr:row>21</xdr:row>
      <xdr:rowOff>28575</xdr:rowOff>
    </xdr:from>
    <xdr:to>
      <xdr:col>3</xdr:col>
      <xdr:colOff>76200</xdr:colOff>
      <xdr:row>24</xdr:row>
      <xdr:rowOff>66675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5143500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21</xdr:row>
      <xdr:rowOff>47625</xdr:rowOff>
    </xdr:from>
    <xdr:to>
      <xdr:col>2</xdr:col>
      <xdr:colOff>1047750</xdr:colOff>
      <xdr:row>24</xdr:row>
      <xdr:rowOff>38100</xdr:rowOff>
    </xdr:to>
    <xdr:pic>
      <xdr:nvPicPr>
        <xdr:cNvPr id="5" name="Obráze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51625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21</xdr:row>
      <xdr:rowOff>28575</xdr:rowOff>
    </xdr:from>
    <xdr:to>
      <xdr:col>11</xdr:col>
      <xdr:colOff>47625</xdr:colOff>
      <xdr:row>24</xdr:row>
      <xdr:rowOff>142875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0425" y="514350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21</xdr:row>
      <xdr:rowOff>47625</xdr:rowOff>
    </xdr:from>
    <xdr:to>
      <xdr:col>14</xdr:col>
      <xdr:colOff>123825</xdr:colOff>
      <xdr:row>24</xdr:row>
      <xdr:rowOff>142875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516255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21</xdr:row>
      <xdr:rowOff>85725</xdr:rowOff>
    </xdr:from>
    <xdr:to>
      <xdr:col>23</xdr:col>
      <xdr:colOff>57150</xdr:colOff>
      <xdr:row>23</xdr:row>
      <xdr:rowOff>161925</xdr:rowOff>
    </xdr:to>
    <xdr:pic>
      <xdr:nvPicPr>
        <xdr:cNvPr id="8" name="Obrázek 8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38875" y="52006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21</xdr:row>
      <xdr:rowOff>38100</xdr:rowOff>
    </xdr:from>
    <xdr:to>
      <xdr:col>17</xdr:col>
      <xdr:colOff>247650</xdr:colOff>
      <xdr:row>24</xdr:row>
      <xdr:rowOff>114300</xdr:rowOff>
    </xdr:to>
    <xdr:pic>
      <xdr:nvPicPr>
        <xdr:cNvPr id="9" name="Obrázek 14" descr="G:\Users\Radek\Desktop\log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5153025"/>
          <a:ext cx="923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7</xdr:row>
      <xdr:rowOff>9525</xdr:rowOff>
    </xdr:from>
    <xdr:to>
      <xdr:col>5</xdr:col>
      <xdr:colOff>295275</xdr:colOff>
      <xdr:row>7</xdr:row>
      <xdr:rowOff>228600</xdr:rowOff>
    </xdr:to>
    <xdr:pic>
      <xdr:nvPicPr>
        <xdr:cNvPr id="10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8859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10</xdr:row>
      <xdr:rowOff>9525</xdr:rowOff>
    </xdr:from>
    <xdr:to>
      <xdr:col>8</xdr:col>
      <xdr:colOff>295275</xdr:colOff>
      <xdr:row>10</xdr:row>
      <xdr:rowOff>228600</xdr:rowOff>
    </xdr:to>
    <xdr:pic>
      <xdr:nvPicPr>
        <xdr:cNvPr id="11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62890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13</xdr:row>
      <xdr:rowOff>9525</xdr:rowOff>
    </xdr:from>
    <xdr:to>
      <xdr:col>11</xdr:col>
      <xdr:colOff>295275</xdr:colOff>
      <xdr:row>13</xdr:row>
      <xdr:rowOff>228600</xdr:rowOff>
    </xdr:to>
    <xdr:pic>
      <xdr:nvPicPr>
        <xdr:cNvPr id="12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371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16</xdr:row>
      <xdr:rowOff>28575</xdr:rowOff>
    </xdr:from>
    <xdr:to>
      <xdr:col>14</xdr:col>
      <xdr:colOff>295275</xdr:colOff>
      <xdr:row>16</xdr:row>
      <xdr:rowOff>247650</xdr:rowOff>
    </xdr:to>
    <xdr:pic>
      <xdr:nvPicPr>
        <xdr:cNvPr id="1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4133850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133350</xdr:colOff>
      <xdr:row>4</xdr:row>
      <xdr:rowOff>200025</xdr:rowOff>
    </xdr:to>
    <xdr:pic>
      <xdr:nvPicPr>
        <xdr:cNvPr id="1" name="Picture 37" descr="Logo_SKB2007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0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</xdr:row>
      <xdr:rowOff>0</xdr:rowOff>
    </xdr:from>
    <xdr:to>
      <xdr:col>20</xdr:col>
      <xdr:colOff>9525</xdr:colOff>
      <xdr:row>4</xdr:row>
      <xdr:rowOff>95250</xdr:rowOff>
    </xdr:to>
    <xdr:pic>
      <xdr:nvPicPr>
        <xdr:cNvPr id="2" name="Obrázek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95250"/>
          <a:ext cx="2371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95250</xdr:rowOff>
    </xdr:from>
    <xdr:to>
      <xdr:col>2</xdr:col>
      <xdr:colOff>381000</xdr:colOff>
      <xdr:row>28</xdr:row>
      <xdr:rowOff>9525</xdr:rowOff>
    </xdr:to>
    <xdr:pic>
      <xdr:nvPicPr>
        <xdr:cNvPr id="3" name="Obrázek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53175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24</xdr:row>
      <xdr:rowOff>9525</xdr:rowOff>
    </xdr:from>
    <xdr:to>
      <xdr:col>2</xdr:col>
      <xdr:colOff>1533525</xdr:colOff>
      <xdr:row>28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6267450"/>
          <a:ext cx="1162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1543050</xdr:colOff>
      <xdr:row>23</xdr:row>
      <xdr:rowOff>133350</xdr:rowOff>
    </xdr:from>
    <xdr:to>
      <xdr:col>3</xdr:col>
      <xdr:colOff>133350</xdr:colOff>
      <xdr:row>28</xdr:row>
      <xdr:rowOff>85725</xdr:rowOff>
    </xdr:to>
    <xdr:pic>
      <xdr:nvPicPr>
        <xdr:cNvPr id="5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6229350"/>
          <a:ext cx="9048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152400</xdr:rowOff>
    </xdr:from>
    <xdr:to>
      <xdr:col>3</xdr:col>
      <xdr:colOff>1285875</xdr:colOff>
      <xdr:row>28</xdr:row>
      <xdr:rowOff>76200</xdr:rowOff>
    </xdr:to>
    <xdr:pic>
      <xdr:nvPicPr>
        <xdr:cNvPr id="6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248400"/>
          <a:ext cx="1143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1295400</xdr:colOff>
      <xdr:row>23</xdr:row>
      <xdr:rowOff>152400</xdr:rowOff>
    </xdr:from>
    <xdr:to>
      <xdr:col>3</xdr:col>
      <xdr:colOff>2143125</xdr:colOff>
      <xdr:row>28</xdr:row>
      <xdr:rowOff>38100</xdr:rowOff>
    </xdr:to>
    <xdr:pic>
      <xdr:nvPicPr>
        <xdr:cNvPr id="7" name="Obrázek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91050" y="6248400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2133600</xdr:colOff>
      <xdr:row>23</xdr:row>
      <xdr:rowOff>152400</xdr:rowOff>
    </xdr:from>
    <xdr:to>
      <xdr:col>9</xdr:col>
      <xdr:colOff>133350</xdr:colOff>
      <xdr:row>28</xdr:row>
      <xdr:rowOff>76200</xdr:rowOff>
    </xdr:to>
    <xdr:pic>
      <xdr:nvPicPr>
        <xdr:cNvPr id="8" name="Obrázek 14" descr="G:\Users\Radek\Desktop\logo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29250" y="624840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24</xdr:row>
      <xdr:rowOff>85725</xdr:rowOff>
    </xdr:from>
    <xdr:to>
      <xdr:col>15</xdr:col>
      <xdr:colOff>266700</xdr:colOff>
      <xdr:row>28</xdr:row>
      <xdr:rowOff>9525</xdr:rowOff>
    </xdr:to>
    <xdr:pic>
      <xdr:nvPicPr>
        <xdr:cNvPr id="9" name="Obrázek 15" descr="G:\Users\Radek\Documents\2016_Badminton\KLUB SKB Český Krumlov\SKB ČK\smouvy\2017\2017_Berka_Jaroslav\LOGO_KR_bez_cz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467475" y="6343650"/>
          <a:ext cx="147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24</xdr:row>
      <xdr:rowOff>114300</xdr:rowOff>
    </xdr:from>
    <xdr:to>
      <xdr:col>19</xdr:col>
      <xdr:colOff>1066800</xdr:colOff>
      <xdr:row>27</xdr:row>
      <xdr:rowOff>85725</xdr:rowOff>
    </xdr:to>
    <xdr:pic>
      <xdr:nvPicPr>
        <xdr:cNvPr id="10" name="Obrázek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53375" y="6372225"/>
          <a:ext cx="1933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tabSelected="1" zoomScale="85" zoomScaleNormal="85" zoomScalePageLayoutView="0" workbookViewId="0" topLeftCell="A1">
      <selection activeCell="K65" sqref="K65:N66"/>
    </sheetView>
  </sheetViews>
  <sheetFormatPr defaultColWidth="9.140625" defaultRowHeight="15"/>
  <cols>
    <col min="1" max="1" width="2.7109375" style="63" customWidth="1"/>
    <col min="2" max="2" width="4.8515625" style="63" customWidth="1"/>
    <col min="3" max="18" width="8.28125" style="63" customWidth="1"/>
    <col min="19" max="16384" width="9.140625" style="63" customWidth="1"/>
  </cols>
  <sheetData>
    <row r="1" ht="8.25" customHeight="1"/>
    <row r="2" spans="1:18" ht="33.75" customHeight="1">
      <c r="A2" s="179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</row>
    <row r="3" ht="12.75" customHeight="1"/>
    <row r="4" ht="12.75" customHeight="1"/>
    <row r="5" spans="2:27" s="74" customFormat="1" ht="12.75" customHeight="1">
      <c r="B5" s="4"/>
      <c r="C5" s="2"/>
      <c r="D5" s="165"/>
      <c r="E5" s="165"/>
      <c r="F5" s="165"/>
      <c r="G5" s="165"/>
      <c r="H5" s="165"/>
      <c r="I5" s="165"/>
      <c r="J5" s="165"/>
      <c r="K5" s="165"/>
      <c r="L5" s="165"/>
      <c r="M5" s="16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2:27" ht="12.75" customHeight="1">
      <c r="B6" s="4"/>
      <c r="C6" s="2"/>
      <c r="D6" s="165"/>
      <c r="E6" s="165"/>
      <c r="F6" s="165"/>
      <c r="G6" s="165"/>
      <c r="H6" s="165"/>
      <c r="I6" s="165"/>
      <c r="J6" s="165"/>
      <c r="K6" s="165"/>
      <c r="L6" s="165"/>
      <c r="M6" s="165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2:27" ht="12.75" customHeight="1">
      <c r="B7" s="4"/>
      <c r="C7" s="2"/>
      <c r="D7" s="165"/>
      <c r="E7" s="165"/>
      <c r="F7" s="165"/>
      <c r="G7" s="165"/>
      <c r="H7" s="165"/>
      <c r="I7" s="165"/>
      <c r="J7" s="165"/>
      <c r="K7" s="165"/>
      <c r="L7" s="165"/>
      <c r="M7" s="165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ht="12.75" customHeight="1"/>
    <row r="9" spans="1:18" ht="24.75" customHeight="1">
      <c r="A9" s="199" t="s">
        <v>39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18" ht="12.75" customHeight="1">
      <c r="A10" s="166"/>
      <c r="B10" s="166"/>
      <c r="C10" s="185" t="s">
        <v>28</v>
      </c>
      <c r="D10" s="186"/>
      <c r="E10" s="186"/>
      <c r="F10" s="187"/>
      <c r="G10" s="185" t="s">
        <v>27</v>
      </c>
      <c r="H10" s="186"/>
      <c r="I10" s="186"/>
      <c r="J10" s="187"/>
      <c r="K10" s="185" t="s">
        <v>26</v>
      </c>
      <c r="L10" s="186"/>
      <c r="M10" s="186"/>
      <c r="N10" s="187"/>
      <c r="O10" s="185" t="s">
        <v>25</v>
      </c>
      <c r="P10" s="186"/>
      <c r="Q10" s="186"/>
      <c r="R10" s="187"/>
    </row>
    <row r="11" spans="3:14" ht="12.75" customHeight="1">
      <c r="C11" s="180" t="s">
        <v>72</v>
      </c>
      <c r="D11" s="180"/>
      <c r="E11" s="180"/>
      <c r="F11" s="180"/>
      <c r="G11" s="180" t="s">
        <v>73</v>
      </c>
      <c r="H11" s="180"/>
      <c r="I11" s="180"/>
      <c r="J11" s="180"/>
      <c r="K11" s="180" t="s">
        <v>74</v>
      </c>
      <c r="L11" s="180"/>
      <c r="M11" s="180"/>
      <c r="N11" s="180"/>
    </row>
    <row r="12" spans="2:6" ht="12.75" customHeight="1">
      <c r="B12" s="195" t="s">
        <v>38</v>
      </c>
      <c r="C12" s="197" t="s">
        <v>81</v>
      </c>
      <c r="D12" s="182"/>
      <c r="E12" s="182"/>
      <c r="F12" s="182"/>
    </row>
    <row r="13" spans="2:10" ht="12.75" customHeight="1" thickBot="1">
      <c r="B13" s="196"/>
      <c r="C13" s="198"/>
      <c r="D13" s="184"/>
      <c r="E13" s="184"/>
      <c r="F13" s="184"/>
      <c r="G13" s="65"/>
      <c r="H13" s="65"/>
      <c r="I13" s="65"/>
      <c r="J13" s="65"/>
    </row>
    <row r="14" spans="4:11" ht="12.75" customHeight="1">
      <c r="D14" s="69"/>
      <c r="E14" s="69"/>
      <c r="K14" s="64"/>
    </row>
    <row r="15" spans="4:14" ht="12.75" customHeight="1">
      <c r="D15" s="69"/>
      <c r="E15" s="69"/>
      <c r="K15" s="181" t="s">
        <v>101</v>
      </c>
      <c r="L15" s="182"/>
      <c r="M15" s="182"/>
      <c r="N15" s="182"/>
    </row>
    <row r="16" spans="2:14" ht="12.75" customHeight="1" thickBot="1">
      <c r="B16" s="195" t="s">
        <v>37</v>
      </c>
      <c r="C16" s="197" t="s">
        <v>101</v>
      </c>
      <c r="D16" s="182"/>
      <c r="E16" s="182"/>
      <c r="F16" s="182"/>
      <c r="K16" s="183"/>
      <c r="L16" s="184"/>
      <c r="M16" s="184"/>
      <c r="N16" s="184"/>
    </row>
    <row r="17" spans="2:15" ht="12.75" customHeight="1" thickBot="1">
      <c r="B17" s="196"/>
      <c r="C17" s="198"/>
      <c r="D17" s="184"/>
      <c r="E17" s="184"/>
      <c r="F17" s="184"/>
      <c r="K17" s="68" t="s">
        <v>311</v>
      </c>
      <c r="L17" s="67" t="s">
        <v>302</v>
      </c>
      <c r="M17" s="66" t="s">
        <v>312</v>
      </c>
      <c r="O17" s="64"/>
    </row>
    <row r="18" spans="2:15" ht="12.75" customHeight="1">
      <c r="B18" s="73"/>
      <c r="D18" s="69"/>
      <c r="E18" s="69"/>
      <c r="G18" s="181" t="s">
        <v>101</v>
      </c>
      <c r="H18" s="182"/>
      <c r="I18" s="182"/>
      <c r="J18" s="191"/>
      <c r="K18" s="64"/>
      <c r="O18" s="64"/>
    </row>
    <row r="19" spans="4:15" ht="13.5" thickBot="1">
      <c r="D19" s="69"/>
      <c r="E19" s="69"/>
      <c r="F19" s="69"/>
      <c r="G19" s="183"/>
      <c r="H19" s="184"/>
      <c r="I19" s="184"/>
      <c r="J19" s="192"/>
      <c r="K19" s="64"/>
      <c r="O19" s="64"/>
    </row>
    <row r="20" spans="2:15" ht="12.75" customHeight="1">
      <c r="B20" s="195" t="s">
        <v>36</v>
      </c>
      <c r="C20" s="197" t="s">
        <v>100</v>
      </c>
      <c r="D20" s="182"/>
      <c r="E20" s="182"/>
      <c r="F20" s="182"/>
      <c r="G20" s="68" t="s">
        <v>295</v>
      </c>
      <c r="H20" s="67" t="s">
        <v>296</v>
      </c>
      <c r="I20" s="66" t="s">
        <v>297</v>
      </c>
      <c r="J20" s="67"/>
      <c r="O20" s="64"/>
    </row>
    <row r="21" spans="2:15" ht="12.75" customHeight="1" thickBot="1">
      <c r="B21" s="196"/>
      <c r="C21" s="198"/>
      <c r="D21" s="184"/>
      <c r="E21" s="184"/>
      <c r="F21" s="184"/>
      <c r="G21" s="64"/>
      <c r="O21" s="64"/>
    </row>
    <row r="22" spans="2:15" ht="12.75" customHeight="1">
      <c r="B22" s="71"/>
      <c r="C22" s="72"/>
      <c r="D22" s="72"/>
      <c r="E22" s="72"/>
      <c r="F22" s="72"/>
      <c r="G22" s="69"/>
      <c r="O22" s="64"/>
    </row>
    <row r="23" spans="2:18" ht="12.75" customHeight="1">
      <c r="B23" s="71"/>
      <c r="C23" s="193" t="s">
        <v>35</v>
      </c>
      <c r="D23" s="188" t="s">
        <v>249</v>
      </c>
      <c r="E23" s="182"/>
      <c r="F23" s="182"/>
      <c r="G23" s="182"/>
      <c r="H23" s="193" t="s">
        <v>34</v>
      </c>
      <c r="I23" s="188" t="s">
        <v>81</v>
      </c>
      <c r="J23" s="182"/>
      <c r="K23" s="182"/>
      <c r="L23" s="182"/>
      <c r="N23" s="194" t="s">
        <v>33</v>
      </c>
      <c r="O23" s="181" t="s">
        <v>101</v>
      </c>
      <c r="P23" s="182"/>
      <c r="Q23" s="182"/>
      <c r="R23" s="182"/>
    </row>
    <row r="24" spans="2:18" ht="12.75" customHeight="1" thickBot="1">
      <c r="B24" s="71"/>
      <c r="C24" s="193"/>
      <c r="D24" s="189"/>
      <c r="E24" s="190"/>
      <c r="F24" s="190"/>
      <c r="G24" s="190"/>
      <c r="H24" s="193"/>
      <c r="I24" s="189"/>
      <c r="J24" s="190"/>
      <c r="K24" s="190"/>
      <c r="L24" s="190"/>
      <c r="N24" s="194"/>
      <c r="O24" s="183"/>
      <c r="P24" s="184"/>
      <c r="Q24" s="184"/>
      <c r="R24" s="184"/>
    </row>
    <row r="25" spans="2:17" ht="12.75" customHeight="1">
      <c r="B25" s="71"/>
      <c r="C25" s="70"/>
      <c r="D25" s="68" t="s">
        <v>298</v>
      </c>
      <c r="E25" s="67" t="s">
        <v>302</v>
      </c>
      <c r="F25" s="66" t="s">
        <v>346</v>
      </c>
      <c r="H25" s="69"/>
      <c r="I25" s="68" t="s">
        <v>295</v>
      </c>
      <c r="J25" s="67" t="s">
        <v>344</v>
      </c>
      <c r="K25" s="66" t="s">
        <v>345</v>
      </c>
      <c r="O25" s="68" t="s">
        <v>311</v>
      </c>
      <c r="P25" s="67" t="s">
        <v>342</v>
      </c>
      <c r="Q25" s="66" t="s">
        <v>343</v>
      </c>
    </row>
    <row r="26" spans="3:15" ht="12.75">
      <c r="C26" s="70"/>
      <c r="H26" s="70"/>
      <c r="O26" s="64"/>
    </row>
    <row r="27" spans="6:15" ht="12.75">
      <c r="F27" s="69"/>
      <c r="O27" s="64"/>
    </row>
    <row r="28" spans="2:15" ht="12.75">
      <c r="B28" s="195" t="s">
        <v>32</v>
      </c>
      <c r="C28" s="197" t="s">
        <v>97</v>
      </c>
      <c r="D28" s="182"/>
      <c r="E28" s="182"/>
      <c r="F28" s="182"/>
      <c r="O28" s="64"/>
    </row>
    <row r="29" spans="2:15" ht="13.5" thickBot="1">
      <c r="B29" s="196"/>
      <c r="C29" s="198"/>
      <c r="D29" s="184"/>
      <c r="E29" s="184"/>
      <c r="F29" s="184"/>
      <c r="O29" s="64"/>
    </row>
    <row r="30" spans="7:15" ht="12.75">
      <c r="G30" s="181" t="s">
        <v>97</v>
      </c>
      <c r="H30" s="182"/>
      <c r="I30" s="182"/>
      <c r="J30" s="182"/>
      <c r="O30" s="64"/>
    </row>
    <row r="31" spans="7:15" ht="13.5" thickBot="1">
      <c r="G31" s="183"/>
      <c r="H31" s="184"/>
      <c r="I31" s="184"/>
      <c r="J31" s="184"/>
      <c r="O31" s="64"/>
    </row>
    <row r="32" spans="2:15" ht="12.75">
      <c r="B32" s="195" t="s">
        <v>31</v>
      </c>
      <c r="C32" s="197" t="s">
        <v>249</v>
      </c>
      <c r="D32" s="182"/>
      <c r="E32" s="182"/>
      <c r="F32" s="182"/>
      <c r="G32" s="68" t="s">
        <v>298</v>
      </c>
      <c r="H32" s="67" t="s">
        <v>299</v>
      </c>
      <c r="I32" s="66" t="s">
        <v>300</v>
      </c>
      <c r="K32" s="64"/>
      <c r="O32" s="64"/>
    </row>
    <row r="33" spans="2:15" ht="13.5" thickBot="1">
      <c r="B33" s="196"/>
      <c r="C33" s="198"/>
      <c r="D33" s="184"/>
      <c r="E33" s="184"/>
      <c r="F33" s="184"/>
      <c r="G33" s="64"/>
      <c r="K33" s="181" t="s">
        <v>104</v>
      </c>
      <c r="L33" s="182"/>
      <c r="M33" s="182"/>
      <c r="N33" s="182"/>
      <c r="O33" s="64"/>
    </row>
    <row r="34" spans="11:15" ht="13.5" thickBot="1">
      <c r="K34" s="183"/>
      <c r="L34" s="184"/>
      <c r="M34" s="184"/>
      <c r="N34" s="184"/>
      <c r="O34" s="64"/>
    </row>
    <row r="35" spans="11:13" ht="12.75">
      <c r="K35" s="68" t="s">
        <v>295</v>
      </c>
      <c r="L35" s="67" t="s">
        <v>313</v>
      </c>
      <c r="M35" s="66" t="s">
        <v>314</v>
      </c>
    </row>
    <row r="36" spans="2:11" ht="12.75">
      <c r="B36" s="195" t="s">
        <v>30</v>
      </c>
      <c r="C36" s="197" t="s">
        <v>104</v>
      </c>
      <c r="D36" s="182"/>
      <c r="E36" s="182"/>
      <c r="F36" s="182"/>
      <c r="K36" s="64"/>
    </row>
    <row r="37" spans="2:11" ht="13.5" thickBot="1">
      <c r="B37" s="196"/>
      <c r="C37" s="198"/>
      <c r="D37" s="184"/>
      <c r="E37" s="184"/>
      <c r="F37" s="184"/>
      <c r="G37" s="65"/>
      <c r="H37" s="65"/>
      <c r="I37" s="65"/>
      <c r="J37" s="65"/>
      <c r="K37" s="64"/>
    </row>
    <row r="41" spans="1:18" ht="24.75" customHeight="1">
      <c r="A41" s="199" t="s">
        <v>29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</row>
    <row r="42" spans="1:18" ht="12.75" customHeight="1">
      <c r="A42" s="166"/>
      <c r="B42" s="166"/>
      <c r="C42" s="185" t="s">
        <v>28</v>
      </c>
      <c r="D42" s="186"/>
      <c r="E42" s="186"/>
      <c r="F42" s="187"/>
      <c r="G42" s="185" t="s">
        <v>27</v>
      </c>
      <c r="H42" s="186"/>
      <c r="I42" s="186"/>
      <c r="J42" s="187"/>
      <c r="K42" s="185" t="s">
        <v>26</v>
      </c>
      <c r="L42" s="186"/>
      <c r="M42" s="186"/>
      <c r="N42" s="187"/>
      <c r="O42" s="185" t="s">
        <v>25</v>
      </c>
      <c r="P42" s="186"/>
      <c r="Q42" s="186"/>
      <c r="R42" s="187"/>
    </row>
    <row r="43" spans="3:14" ht="12.75">
      <c r="C43" s="180" t="s">
        <v>72</v>
      </c>
      <c r="D43" s="180"/>
      <c r="E43" s="180"/>
      <c r="F43" s="180"/>
      <c r="G43" s="180" t="s">
        <v>73</v>
      </c>
      <c r="H43" s="180"/>
      <c r="I43" s="180"/>
      <c r="J43" s="180"/>
      <c r="K43" s="180" t="s">
        <v>74</v>
      </c>
      <c r="L43" s="180"/>
      <c r="M43" s="180"/>
      <c r="N43" s="180"/>
    </row>
    <row r="44" spans="2:6" ht="12.75">
      <c r="B44" s="195" t="s">
        <v>24</v>
      </c>
      <c r="C44" s="197" t="s">
        <v>204</v>
      </c>
      <c r="D44" s="182"/>
      <c r="E44" s="182"/>
      <c r="F44" s="182"/>
    </row>
    <row r="45" spans="2:10" ht="13.5" thickBot="1">
      <c r="B45" s="196"/>
      <c r="C45" s="198"/>
      <c r="D45" s="184"/>
      <c r="E45" s="184"/>
      <c r="F45" s="184"/>
      <c r="G45" s="65"/>
      <c r="H45" s="65"/>
      <c r="I45" s="65"/>
      <c r="J45" s="65"/>
    </row>
    <row r="46" spans="4:11" ht="12.75">
      <c r="D46" s="69"/>
      <c r="E46" s="69"/>
      <c r="K46" s="64"/>
    </row>
    <row r="47" spans="4:14" ht="12.75">
      <c r="D47" s="69"/>
      <c r="E47" s="69"/>
      <c r="K47" s="181" t="s">
        <v>204</v>
      </c>
      <c r="L47" s="182"/>
      <c r="M47" s="182"/>
      <c r="N47" s="182"/>
    </row>
    <row r="48" spans="2:14" ht="13.5" thickBot="1">
      <c r="B48" s="195" t="s">
        <v>23</v>
      </c>
      <c r="C48" s="197" t="s">
        <v>103</v>
      </c>
      <c r="D48" s="182"/>
      <c r="E48" s="182"/>
      <c r="F48" s="182"/>
      <c r="K48" s="183"/>
      <c r="L48" s="184"/>
      <c r="M48" s="184"/>
      <c r="N48" s="184"/>
    </row>
    <row r="49" spans="2:15" ht="13.5" thickBot="1">
      <c r="B49" s="196"/>
      <c r="C49" s="198"/>
      <c r="D49" s="184"/>
      <c r="E49" s="184"/>
      <c r="F49" s="184"/>
      <c r="K49" s="68" t="s">
        <v>298</v>
      </c>
      <c r="L49" s="67" t="s">
        <v>302</v>
      </c>
      <c r="M49" s="66" t="s">
        <v>312</v>
      </c>
      <c r="O49" s="64"/>
    </row>
    <row r="50" spans="2:15" ht="18">
      <c r="B50" s="73"/>
      <c r="D50" s="69"/>
      <c r="E50" s="69"/>
      <c r="G50" s="181" t="s">
        <v>90</v>
      </c>
      <c r="H50" s="182"/>
      <c r="I50" s="182"/>
      <c r="J50" s="191"/>
      <c r="K50" s="64"/>
      <c r="O50" s="64"/>
    </row>
    <row r="51" spans="4:15" ht="13.5" thickBot="1">
      <c r="D51" s="69"/>
      <c r="E51" s="69"/>
      <c r="F51" s="69"/>
      <c r="G51" s="183"/>
      <c r="H51" s="184"/>
      <c r="I51" s="184"/>
      <c r="J51" s="192"/>
      <c r="K51" s="64"/>
      <c r="O51" s="64"/>
    </row>
    <row r="52" spans="2:15" ht="12.75">
      <c r="B52" s="195" t="s">
        <v>22</v>
      </c>
      <c r="C52" s="197" t="s">
        <v>90</v>
      </c>
      <c r="D52" s="182"/>
      <c r="E52" s="182"/>
      <c r="F52" s="182"/>
      <c r="G52" s="68" t="s">
        <v>298</v>
      </c>
      <c r="H52" s="67" t="s">
        <v>299</v>
      </c>
      <c r="I52" s="66" t="s">
        <v>301</v>
      </c>
      <c r="O52" s="64"/>
    </row>
    <row r="53" spans="2:15" ht="13.5" thickBot="1">
      <c r="B53" s="196"/>
      <c r="C53" s="198"/>
      <c r="D53" s="184"/>
      <c r="E53" s="184"/>
      <c r="F53" s="184"/>
      <c r="G53" s="64"/>
      <c r="O53" s="64"/>
    </row>
    <row r="54" spans="2:15" ht="15.75">
      <c r="B54" s="71"/>
      <c r="C54" s="72"/>
      <c r="D54" s="72"/>
      <c r="E54" s="72"/>
      <c r="F54" s="72"/>
      <c r="G54" s="69"/>
      <c r="O54" s="64"/>
    </row>
    <row r="55" spans="2:18" ht="15.75">
      <c r="B55" s="71"/>
      <c r="C55" s="193" t="s">
        <v>21</v>
      </c>
      <c r="D55" s="188" t="s">
        <v>103</v>
      </c>
      <c r="E55" s="182"/>
      <c r="F55" s="182"/>
      <c r="G55" s="182"/>
      <c r="H55" s="193" t="s">
        <v>20</v>
      </c>
      <c r="I55" s="188" t="s">
        <v>90</v>
      </c>
      <c r="J55" s="182"/>
      <c r="K55" s="182"/>
      <c r="L55" s="182"/>
      <c r="N55" s="194" t="s">
        <v>19</v>
      </c>
      <c r="O55" s="181" t="s">
        <v>204</v>
      </c>
      <c r="P55" s="182"/>
      <c r="Q55" s="182"/>
      <c r="R55" s="182"/>
    </row>
    <row r="56" spans="2:18" ht="16.5" thickBot="1">
      <c r="B56" s="71"/>
      <c r="C56" s="193"/>
      <c r="D56" s="189"/>
      <c r="E56" s="190"/>
      <c r="F56" s="190"/>
      <c r="G56" s="190"/>
      <c r="H56" s="193"/>
      <c r="I56" s="189"/>
      <c r="J56" s="190"/>
      <c r="K56" s="190"/>
      <c r="L56" s="190"/>
      <c r="N56" s="194"/>
      <c r="O56" s="183"/>
      <c r="P56" s="184"/>
      <c r="Q56" s="184"/>
      <c r="R56" s="184"/>
    </row>
    <row r="57" spans="2:17" ht="12.75" customHeight="1">
      <c r="B57" s="71"/>
      <c r="C57" s="70"/>
      <c r="D57" s="68" t="s">
        <v>311</v>
      </c>
      <c r="E57" s="67" t="s">
        <v>342</v>
      </c>
      <c r="F57" s="66" t="s">
        <v>350</v>
      </c>
      <c r="H57" s="69"/>
      <c r="I57" s="68" t="s">
        <v>311</v>
      </c>
      <c r="J57" s="67" t="s">
        <v>348</v>
      </c>
      <c r="K57" s="66" t="s">
        <v>349</v>
      </c>
      <c r="O57" s="68" t="s">
        <v>298</v>
      </c>
      <c r="P57" s="67" t="s">
        <v>302</v>
      </c>
      <c r="Q57" s="66" t="s">
        <v>347</v>
      </c>
    </row>
    <row r="58" spans="3:15" ht="12.75">
      <c r="C58" s="70"/>
      <c r="H58" s="70"/>
      <c r="O58" s="64"/>
    </row>
    <row r="59" spans="6:15" ht="12.75">
      <c r="F59" s="69"/>
      <c r="O59" s="64"/>
    </row>
    <row r="60" spans="2:15" ht="12.75">
      <c r="B60" s="195" t="s">
        <v>18</v>
      </c>
      <c r="C60" s="197" t="s">
        <v>89</v>
      </c>
      <c r="D60" s="182"/>
      <c r="E60" s="182"/>
      <c r="F60" s="182"/>
      <c r="O60" s="64"/>
    </row>
    <row r="61" spans="2:15" ht="13.5" thickBot="1">
      <c r="B61" s="196"/>
      <c r="C61" s="198"/>
      <c r="D61" s="184"/>
      <c r="E61" s="184"/>
      <c r="F61" s="184"/>
      <c r="O61" s="64"/>
    </row>
    <row r="62" spans="7:15" ht="12.75">
      <c r="G62" s="204" t="s">
        <v>102</v>
      </c>
      <c r="H62" s="201"/>
      <c r="I62" s="201"/>
      <c r="J62" s="201"/>
      <c r="O62" s="64"/>
    </row>
    <row r="63" spans="7:15" ht="13.5" thickBot="1">
      <c r="G63" s="205"/>
      <c r="H63" s="203"/>
      <c r="I63" s="203"/>
      <c r="J63" s="203"/>
      <c r="O63" s="64"/>
    </row>
    <row r="64" spans="2:15" ht="12.75">
      <c r="B64" s="195" t="s">
        <v>17</v>
      </c>
      <c r="C64" s="197" t="s">
        <v>102</v>
      </c>
      <c r="D64" s="182"/>
      <c r="E64" s="182"/>
      <c r="F64" s="182"/>
      <c r="G64" s="68" t="s">
        <v>298</v>
      </c>
      <c r="H64" s="67" t="s">
        <v>302</v>
      </c>
      <c r="I64" s="66" t="s">
        <v>303</v>
      </c>
      <c r="K64" s="64"/>
      <c r="O64" s="64"/>
    </row>
    <row r="65" spans="2:15" ht="13.5" thickBot="1">
      <c r="B65" s="196"/>
      <c r="C65" s="198"/>
      <c r="D65" s="184"/>
      <c r="E65" s="184"/>
      <c r="F65" s="184"/>
      <c r="G65" s="64"/>
      <c r="K65" s="181" t="s">
        <v>351</v>
      </c>
      <c r="L65" s="182"/>
      <c r="M65" s="182"/>
      <c r="N65" s="191"/>
      <c r="O65" s="64"/>
    </row>
    <row r="66" spans="11:15" ht="13.5" thickBot="1">
      <c r="K66" s="183"/>
      <c r="L66" s="184"/>
      <c r="M66" s="184"/>
      <c r="N66" s="192"/>
      <c r="O66" s="64"/>
    </row>
    <row r="67" spans="11:13" ht="12.75">
      <c r="K67" s="68" t="s">
        <v>311</v>
      </c>
      <c r="L67" s="67" t="s">
        <v>315</v>
      </c>
      <c r="M67" s="66" t="s">
        <v>316</v>
      </c>
    </row>
    <row r="68" spans="2:11" ht="12.75">
      <c r="B68" s="195" t="s">
        <v>16</v>
      </c>
      <c r="C68" s="200" t="s">
        <v>351</v>
      </c>
      <c r="D68" s="201"/>
      <c r="E68" s="201"/>
      <c r="F68" s="201"/>
      <c r="K68" s="64"/>
    </row>
    <row r="69" spans="2:11" ht="13.5" thickBot="1">
      <c r="B69" s="196"/>
      <c r="C69" s="202"/>
      <c r="D69" s="203"/>
      <c r="E69" s="203"/>
      <c r="F69" s="203"/>
      <c r="G69" s="65"/>
      <c r="H69" s="65"/>
      <c r="I69" s="65"/>
      <c r="J69" s="65"/>
      <c r="K69" s="64"/>
    </row>
  </sheetData>
  <sheetProtection/>
  <mergeCells count="61">
    <mergeCell ref="B60:B61"/>
    <mergeCell ref="C60:F61"/>
    <mergeCell ref="N55:N56"/>
    <mergeCell ref="O55:R56"/>
    <mergeCell ref="K65:N66"/>
    <mergeCell ref="H55:H56"/>
    <mergeCell ref="I55:L56"/>
    <mergeCell ref="D55:G56"/>
    <mergeCell ref="A9:R9"/>
    <mergeCell ref="O10:R10"/>
    <mergeCell ref="K10:N10"/>
    <mergeCell ref="G10:J10"/>
    <mergeCell ref="C10:F10"/>
    <mergeCell ref="B68:B69"/>
    <mergeCell ref="C68:F69"/>
    <mergeCell ref="G62:J63"/>
    <mergeCell ref="B64:B65"/>
    <mergeCell ref="C64:F65"/>
    <mergeCell ref="B52:B53"/>
    <mergeCell ref="C52:F53"/>
    <mergeCell ref="C55:C56"/>
    <mergeCell ref="K47:N48"/>
    <mergeCell ref="B48:B49"/>
    <mergeCell ref="C48:F49"/>
    <mergeCell ref="G50:J51"/>
    <mergeCell ref="O42:R42"/>
    <mergeCell ref="B44:B45"/>
    <mergeCell ref="C44:F45"/>
    <mergeCell ref="B32:B33"/>
    <mergeCell ref="C32:F33"/>
    <mergeCell ref="B36:B37"/>
    <mergeCell ref="C36:F37"/>
    <mergeCell ref="A41:R41"/>
    <mergeCell ref="C42:F42"/>
    <mergeCell ref="G42:J42"/>
    <mergeCell ref="B20:B21"/>
    <mergeCell ref="C20:F21"/>
    <mergeCell ref="C23:C24"/>
    <mergeCell ref="B28:B29"/>
    <mergeCell ref="C28:F29"/>
    <mergeCell ref="B12:B13"/>
    <mergeCell ref="C12:F13"/>
    <mergeCell ref="B16:B17"/>
    <mergeCell ref="C16:F17"/>
    <mergeCell ref="O23:R24"/>
    <mergeCell ref="I23:L24"/>
    <mergeCell ref="G30:J31"/>
    <mergeCell ref="G18:J19"/>
    <mergeCell ref="H23:H24"/>
    <mergeCell ref="D23:G24"/>
    <mergeCell ref="N23:N24"/>
    <mergeCell ref="A2:R2"/>
    <mergeCell ref="K11:N11"/>
    <mergeCell ref="C11:F11"/>
    <mergeCell ref="C43:F43"/>
    <mergeCell ref="K43:N43"/>
    <mergeCell ref="K15:N16"/>
    <mergeCell ref="K33:N34"/>
    <mergeCell ref="K42:N42"/>
    <mergeCell ref="G11:J11"/>
    <mergeCell ref="G43:J43"/>
  </mergeCells>
  <printOptions/>
  <pageMargins left="0.1968503937007874" right="0.2362204724409449" top="0.6692913385826772" bottom="0.31496062992125984" header="0.5118110236220472" footer="0.5118110236220472"/>
  <pageSetup fitToHeight="1" fitToWidth="1" horizontalDpi="600" verticalDpi="600" orientation="landscape" paperSize="9" scale="55"/>
  <headerFooter alignWithMargins="0">
    <oddFooter>&amp;L&amp;"Space Age,Tučné"KADELDESIGN&amp;"Arial CE,Obyčejné" &amp;X®&amp;X,&amp;"Space Age,Obyčejné"&amp;8&amp;D&amp;R&amp;"Arial CE,Kurzíva"SKB Český Krumlov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4">
      <selection activeCell="N16" sqref="N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103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89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310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317</v>
      </c>
      <c r="D12" s="174" t="s">
        <v>321</v>
      </c>
      <c r="E12" s="100">
        <v>21</v>
      </c>
      <c r="F12" s="109" t="s">
        <v>10</v>
      </c>
      <c r="G12" s="101">
        <v>16</v>
      </c>
      <c r="H12" s="100">
        <v>21</v>
      </c>
      <c r="I12" s="109" t="s">
        <v>10</v>
      </c>
      <c r="J12" s="101">
        <v>19</v>
      </c>
      <c r="K12" s="100"/>
      <c r="L12" s="109" t="s">
        <v>10</v>
      </c>
      <c r="M12" s="108"/>
      <c r="N12" s="97">
        <f>E12+H12+K12</f>
        <v>42</v>
      </c>
      <c r="O12" s="96">
        <f>G12+J12+M12</f>
        <v>35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106</v>
      </c>
      <c r="D13" s="175" t="s">
        <v>257</v>
      </c>
      <c r="E13" s="100">
        <v>20</v>
      </c>
      <c r="F13" s="104" t="s">
        <v>10</v>
      </c>
      <c r="G13" s="101">
        <v>22</v>
      </c>
      <c r="H13" s="100">
        <v>21</v>
      </c>
      <c r="I13" s="104" t="s">
        <v>10</v>
      </c>
      <c r="J13" s="101">
        <v>3</v>
      </c>
      <c r="K13" s="100">
        <v>21</v>
      </c>
      <c r="L13" s="104" t="s">
        <v>10</v>
      </c>
      <c r="M13" s="101">
        <v>12</v>
      </c>
      <c r="N13" s="97">
        <f>E13+H13+K13</f>
        <v>62</v>
      </c>
      <c r="O13" s="96">
        <f>G13+J13+M13</f>
        <v>37</v>
      </c>
      <c r="P13" s="103">
        <f>IF(E13&gt;G13,1,0)+IF(H13&gt;J13,1,0)+IF(K13&gt;M13,1,0)</f>
        <v>2</v>
      </c>
      <c r="Q13" s="92">
        <f>IF(E13&lt;G13,1,0)+IF(H13&lt;J13,1,0)+IF(K13&lt;M13,1,0)</f>
        <v>1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318</v>
      </c>
      <c r="D14" s="175" t="s">
        <v>223</v>
      </c>
      <c r="E14" s="100">
        <v>21</v>
      </c>
      <c r="F14" s="104" t="s">
        <v>10</v>
      </c>
      <c r="G14" s="101">
        <v>19</v>
      </c>
      <c r="H14" s="100">
        <v>21</v>
      </c>
      <c r="I14" s="104" t="s">
        <v>10</v>
      </c>
      <c r="J14" s="101">
        <v>5</v>
      </c>
      <c r="K14" s="100"/>
      <c r="L14" s="104" t="s">
        <v>10</v>
      </c>
      <c r="M14" s="101"/>
      <c r="N14" s="97">
        <f>E14+H14+K14</f>
        <v>42</v>
      </c>
      <c r="O14" s="96">
        <f>G14+J14+M14</f>
        <v>24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319</v>
      </c>
      <c r="D15" s="175" t="s">
        <v>136</v>
      </c>
      <c r="E15" s="100">
        <v>22</v>
      </c>
      <c r="F15" s="104" t="s">
        <v>10</v>
      </c>
      <c r="G15" s="101">
        <v>20</v>
      </c>
      <c r="H15" s="100">
        <v>19</v>
      </c>
      <c r="I15" s="104" t="s">
        <v>10</v>
      </c>
      <c r="J15" s="101">
        <v>21</v>
      </c>
      <c r="K15" s="100">
        <v>21</v>
      </c>
      <c r="L15" s="104" t="s">
        <v>10</v>
      </c>
      <c r="M15" s="101">
        <v>17</v>
      </c>
      <c r="N15" s="97">
        <f>E15+H15+K15</f>
        <v>62</v>
      </c>
      <c r="O15" s="96">
        <f>G15+J15+M15</f>
        <v>58</v>
      </c>
      <c r="P15" s="103">
        <f>IF(E15&gt;G15,1,0)+IF(H15&gt;J15,1,0)+IF(K15&gt;M15,1,0)</f>
        <v>2</v>
      </c>
      <c r="Q15" s="92">
        <f>IF(E15&lt;G15,1,0)+IF(H15&lt;J15,1,0)+IF(K15&lt;M15,1,0)</f>
        <v>1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320</v>
      </c>
      <c r="D16" s="175" t="s">
        <v>259</v>
      </c>
      <c r="E16" s="100">
        <v>21</v>
      </c>
      <c r="F16" s="99" t="s">
        <v>10</v>
      </c>
      <c r="G16" s="101">
        <v>10</v>
      </c>
      <c r="H16" s="100">
        <v>17</v>
      </c>
      <c r="I16" s="99" t="s">
        <v>10</v>
      </c>
      <c r="J16" s="101">
        <v>21</v>
      </c>
      <c r="K16" s="100">
        <v>10</v>
      </c>
      <c r="L16" s="99" t="s">
        <v>10</v>
      </c>
      <c r="M16" s="98">
        <v>21</v>
      </c>
      <c r="N16" s="97">
        <f>E16+H16+K16</f>
        <v>48</v>
      </c>
      <c r="O16" s="96">
        <f>G16+J16+M16</f>
        <v>52</v>
      </c>
      <c r="P16" s="95">
        <f>IF(E16&gt;G16,1,0)+IF(H16&gt;J16,1,0)+IF(K16&gt;M16,1,0)</f>
        <v>1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103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256</v>
      </c>
      <c r="O17" s="84">
        <f t="shared" si="0"/>
        <v>206</v>
      </c>
      <c r="P17" s="85">
        <f t="shared" si="0"/>
        <v>9</v>
      </c>
      <c r="Q17" s="86">
        <f t="shared" si="0"/>
        <v>4</v>
      </c>
      <c r="R17" s="85">
        <f t="shared" si="0"/>
        <v>4</v>
      </c>
      <c r="S17" s="84">
        <f t="shared" si="0"/>
        <v>1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81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95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276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277</v>
      </c>
      <c r="D12" s="174" t="s">
        <v>207</v>
      </c>
      <c r="E12" s="100">
        <v>21</v>
      </c>
      <c r="F12" s="109" t="s">
        <v>10</v>
      </c>
      <c r="G12" s="101">
        <v>12</v>
      </c>
      <c r="H12" s="100">
        <v>8</v>
      </c>
      <c r="I12" s="109" t="s">
        <v>10</v>
      </c>
      <c r="J12" s="101">
        <v>21</v>
      </c>
      <c r="K12" s="100">
        <v>18</v>
      </c>
      <c r="L12" s="109" t="s">
        <v>10</v>
      </c>
      <c r="M12" s="108">
        <v>21</v>
      </c>
      <c r="N12" s="97">
        <f>E12+H12+K12</f>
        <v>47</v>
      </c>
      <c r="O12" s="96">
        <f>G12+J12+M12</f>
        <v>54</v>
      </c>
      <c r="P12" s="107">
        <f>IF(E12&gt;G12,1,0)+IF(H12&gt;J12,1,0)+IF(K12&gt;M12,1,0)</f>
        <v>1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130</v>
      </c>
      <c r="D13" s="175" t="s">
        <v>180</v>
      </c>
      <c r="E13" s="100">
        <v>11</v>
      </c>
      <c r="F13" s="104" t="s">
        <v>10</v>
      </c>
      <c r="G13" s="101">
        <v>21</v>
      </c>
      <c r="H13" s="100">
        <v>21</v>
      </c>
      <c r="I13" s="104" t="s">
        <v>10</v>
      </c>
      <c r="J13" s="101">
        <v>23</v>
      </c>
      <c r="K13" s="100"/>
      <c r="L13" s="104" t="s">
        <v>10</v>
      </c>
      <c r="M13" s="101"/>
      <c r="N13" s="97">
        <f>E13+H13+K13</f>
        <v>32</v>
      </c>
      <c r="O13" s="96">
        <f>G13+J13+M13</f>
        <v>44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131</v>
      </c>
      <c r="D14" s="175" t="s">
        <v>116</v>
      </c>
      <c r="E14" s="100">
        <v>10</v>
      </c>
      <c r="F14" s="104" t="s">
        <v>10</v>
      </c>
      <c r="G14" s="101">
        <v>21</v>
      </c>
      <c r="H14" s="100">
        <v>19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29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164</v>
      </c>
      <c r="D15" s="175" t="s">
        <v>278</v>
      </c>
      <c r="E15" s="100">
        <v>21</v>
      </c>
      <c r="F15" s="104" t="s">
        <v>10</v>
      </c>
      <c r="G15" s="101">
        <v>7</v>
      </c>
      <c r="H15" s="100">
        <v>9</v>
      </c>
      <c r="I15" s="104" t="s">
        <v>10</v>
      </c>
      <c r="J15" s="101">
        <v>21</v>
      </c>
      <c r="K15" s="100">
        <v>16</v>
      </c>
      <c r="L15" s="104" t="s">
        <v>10</v>
      </c>
      <c r="M15" s="101">
        <v>21</v>
      </c>
      <c r="N15" s="97">
        <f>E15+H15+K15</f>
        <v>46</v>
      </c>
      <c r="O15" s="96">
        <f>G15+J15+M15</f>
        <v>49</v>
      </c>
      <c r="P15" s="103">
        <f>IF(E15&gt;G15,1,0)+IF(H15&gt;J15,1,0)+IF(K15&gt;M15,1,0)</f>
        <v>1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133</v>
      </c>
      <c r="D16" s="175" t="s">
        <v>279</v>
      </c>
      <c r="E16" s="100">
        <v>21</v>
      </c>
      <c r="F16" s="99" t="s">
        <v>10</v>
      </c>
      <c r="G16" s="101">
        <v>12</v>
      </c>
      <c r="H16" s="100">
        <v>21</v>
      </c>
      <c r="I16" s="99" t="s">
        <v>10</v>
      </c>
      <c r="J16" s="101">
        <v>13</v>
      </c>
      <c r="K16" s="100"/>
      <c r="L16" s="99" t="s">
        <v>10</v>
      </c>
      <c r="M16" s="98"/>
      <c r="N16" s="97">
        <f>E16+H16+K16</f>
        <v>42</v>
      </c>
      <c r="O16" s="96">
        <f>G16+J16+M16</f>
        <v>25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95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196</v>
      </c>
      <c r="O17" s="84">
        <f t="shared" si="0"/>
        <v>214</v>
      </c>
      <c r="P17" s="85">
        <f t="shared" si="0"/>
        <v>4</v>
      </c>
      <c r="Q17" s="86">
        <f t="shared" si="0"/>
        <v>8</v>
      </c>
      <c r="R17" s="85">
        <f t="shared" si="0"/>
        <v>1</v>
      </c>
      <c r="S17" s="84">
        <f t="shared" si="0"/>
        <v>4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R17" sqref="R17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97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104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276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125</v>
      </c>
      <c r="D12" s="174" t="s">
        <v>291</v>
      </c>
      <c r="E12" s="100">
        <v>11</v>
      </c>
      <c r="F12" s="109" t="s">
        <v>10</v>
      </c>
      <c r="G12" s="101">
        <v>21</v>
      </c>
      <c r="H12" s="100">
        <v>14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25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254</v>
      </c>
      <c r="D13" s="175" t="s">
        <v>292</v>
      </c>
      <c r="E13" s="100">
        <v>9</v>
      </c>
      <c r="F13" s="104" t="s">
        <v>10</v>
      </c>
      <c r="G13" s="101">
        <v>21</v>
      </c>
      <c r="H13" s="100">
        <v>19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28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255</v>
      </c>
      <c r="D14" s="175" t="s">
        <v>141</v>
      </c>
      <c r="E14" s="100">
        <v>8</v>
      </c>
      <c r="F14" s="104" t="s">
        <v>10</v>
      </c>
      <c r="G14" s="101">
        <v>21</v>
      </c>
      <c r="H14" s="100">
        <v>9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17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128</v>
      </c>
      <c r="D15" s="175" t="s">
        <v>293</v>
      </c>
      <c r="E15" s="100">
        <v>15</v>
      </c>
      <c r="F15" s="104" t="s">
        <v>10</v>
      </c>
      <c r="G15" s="101">
        <v>21</v>
      </c>
      <c r="H15" s="100">
        <v>19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34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256</v>
      </c>
      <c r="D16" s="175" t="s">
        <v>294</v>
      </c>
      <c r="E16" s="100">
        <v>16</v>
      </c>
      <c r="F16" s="99" t="s">
        <v>10</v>
      </c>
      <c r="G16" s="101">
        <v>21</v>
      </c>
      <c r="H16" s="100">
        <v>10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26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104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130</v>
      </c>
      <c r="O17" s="84">
        <f t="shared" si="0"/>
        <v>210</v>
      </c>
      <c r="P17" s="85">
        <f t="shared" si="0"/>
        <v>0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3">
      <selection activeCell="D17" sqref="D17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2" t="s">
        <v>161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280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120</v>
      </c>
      <c r="D12" s="174" t="s">
        <v>139</v>
      </c>
      <c r="E12" s="100">
        <v>15</v>
      </c>
      <c r="F12" s="109" t="s">
        <v>10</v>
      </c>
      <c r="G12" s="101">
        <v>21</v>
      </c>
      <c r="H12" s="100">
        <v>11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26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283</v>
      </c>
      <c r="D13" s="175" t="s">
        <v>289</v>
      </c>
      <c r="E13" s="100">
        <v>23</v>
      </c>
      <c r="F13" s="104" t="s">
        <v>10</v>
      </c>
      <c r="G13" s="101">
        <v>21</v>
      </c>
      <c r="H13" s="100">
        <v>21</v>
      </c>
      <c r="I13" s="104" t="s">
        <v>10</v>
      </c>
      <c r="J13" s="101">
        <v>15</v>
      </c>
      <c r="K13" s="100"/>
      <c r="L13" s="104" t="s">
        <v>10</v>
      </c>
      <c r="M13" s="101"/>
      <c r="N13" s="97">
        <f>E13+H13+K13</f>
        <v>44</v>
      </c>
      <c r="O13" s="96">
        <f>G13+J13+M13</f>
        <v>36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122</v>
      </c>
      <c r="D14" s="175" t="s">
        <v>151</v>
      </c>
      <c r="E14" s="100">
        <v>13</v>
      </c>
      <c r="F14" s="104" t="s">
        <v>10</v>
      </c>
      <c r="G14" s="101">
        <v>21</v>
      </c>
      <c r="H14" s="100">
        <v>17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30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284</v>
      </c>
      <c r="D15" s="175" t="s">
        <v>240</v>
      </c>
      <c r="E15" s="100">
        <v>17</v>
      </c>
      <c r="F15" s="104" t="s">
        <v>10</v>
      </c>
      <c r="G15" s="101">
        <v>21</v>
      </c>
      <c r="H15" s="100">
        <v>21</v>
      </c>
      <c r="I15" s="104" t="s">
        <v>10</v>
      </c>
      <c r="J15" s="101">
        <v>13</v>
      </c>
      <c r="K15" s="100">
        <v>21</v>
      </c>
      <c r="L15" s="104" t="s">
        <v>10</v>
      </c>
      <c r="M15" s="101">
        <v>10</v>
      </c>
      <c r="N15" s="97">
        <f>E15+H15+K15</f>
        <v>59</v>
      </c>
      <c r="O15" s="96">
        <f>G15+J15+M15</f>
        <v>44</v>
      </c>
      <c r="P15" s="103">
        <f>IF(E15&gt;G15,1,0)+IF(H15&gt;J15,1,0)+IF(K15&gt;M15,1,0)</f>
        <v>2</v>
      </c>
      <c r="Q15" s="92">
        <f>IF(E15&lt;G15,1,0)+IF(H15&lt;J15,1,0)+IF(K15&lt;M15,1,0)</f>
        <v>1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124</v>
      </c>
      <c r="D16" s="175" t="s">
        <v>290</v>
      </c>
      <c r="E16" s="100">
        <v>21</v>
      </c>
      <c r="F16" s="99" t="s">
        <v>10</v>
      </c>
      <c r="G16" s="101">
        <v>17</v>
      </c>
      <c r="H16" s="100">
        <v>21</v>
      </c>
      <c r="I16" s="99" t="s">
        <v>10</v>
      </c>
      <c r="J16" s="101">
        <v>16</v>
      </c>
      <c r="K16" s="100"/>
      <c r="L16" s="99" t="s">
        <v>10</v>
      </c>
      <c r="M16" s="98"/>
      <c r="N16" s="97">
        <f>E16+H16+K16</f>
        <v>42</v>
      </c>
      <c r="O16" s="96">
        <f>G16+J16+M16</f>
        <v>33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161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201</v>
      </c>
      <c r="O17" s="84">
        <f t="shared" si="0"/>
        <v>197</v>
      </c>
      <c r="P17" s="85">
        <f t="shared" si="0"/>
        <v>6</v>
      </c>
      <c r="Q17" s="86">
        <f t="shared" si="0"/>
        <v>5</v>
      </c>
      <c r="R17" s="85">
        <f t="shared" si="0"/>
        <v>3</v>
      </c>
      <c r="S17" s="84">
        <f t="shared" si="0"/>
        <v>2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Bot="1" thickTop="1">
      <c r="B7" s="135" t="s">
        <v>64</v>
      </c>
      <c r="C7" s="172" t="s">
        <v>102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 thickTop="1">
      <c r="B8" s="135" t="s">
        <v>62</v>
      </c>
      <c r="C8" s="171" t="s">
        <v>351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280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285</v>
      </c>
      <c r="D12" s="174" t="s">
        <v>119</v>
      </c>
      <c r="E12" s="100">
        <v>9</v>
      </c>
      <c r="F12" s="109" t="s">
        <v>10</v>
      </c>
      <c r="G12" s="101">
        <v>21</v>
      </c>
      <c r="H12" s="100">
        <v>13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22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286</v>
      </c>
      <c r="D13" s="175" t="s">
        <v>153</v>
      </c>
      <c r="E13" s="100">
        <v>5</v>
      </c>
      <c r="F13" s="104" t="s">
        <v>10</v>
      </c>
      <c r="G13" s="101">
        <v>21</v>
      </c>
      <c r="H13" s="100">
        <v>13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18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287</v>
      </c>
      <c r="D14" s="175" t="s">
        <v>154</v>
      </c>
      <c r="E14" s="100">
        <v>14</v>
      </c>
      <c r="F14" s="104" t="s">
        <v>10</v>
      </c>
      <c r="G14" s="101">
        <v>21</v>
      </c>
      <c r="H14" s="100">
        <v>21</v>
      </c>
      <c r="I14" s="104" t="s">
        <v>10</v>
      </c>
      <c r="J14" s="101">
        <v>15</v>
      </c>
      <c r="K14" s="100">
        <v>13</v>
      </c>
      <c r="L14" s="104" t="s">
        <v>10</v>
      </c>
      <c r="M14" s="101">
        <v>21</v>
      </c>
      <c r="N14" s="97">
        <f>E14+H14+K14</f>
        <v>48</v>
      </c>
      <c r="O14" s="96">
        <f>G14+J14+M14</f>
        <v>57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288</v>
      </c>
      <c r="D15" s="175" t="s">
        <v>281</v>
      </c>
      <c r="E15" s="100">
        <v>21</v>
      </c>
      <c r="F15" s="104" t="s">
        <v>10</v>
      </c>
      <c r="G15" s="101">
        <v>17</v>
      </c>
      <c r="H15" s="100">
        <v>21</v>
      </c>
      <c r="I15" s="104" t="s">
        <v>10</v>
      </c>
      <c r="J15" s="101">
        <v>6</v>
      </c>
      <c r="K15" s="100"/>
      <c r="L15" s="104" t="s">
        <v>10</v>
      </c>
      <c r="M15" s="101"/>
      <c r="N15" s="97">
        <f>E15+H15+K15</f>
        <v>42</v>
      </c>
      <c r="O15" s="96">
        <f>G15+J15+M15</f>
        <v>23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114</v>
      </c>
      <c r="D16" s="175" t="s">
        <v>282</v>
      </c>
      <c r="E16" s="100">
        <v>8</v>
      </c>
      <c r="F16" s="99" t="s">
        <v>10</v>
      </c>
      <c r="G16" s="101">
        <v>21</v>
      </c>
      <c r="H16" s="100">
        <v>18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26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351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156</v>
      </c>
      <c r="O17" s="84">
        <f t="shared" si="0"/>
        <v>206</v>
      </c>
      <c r="P17" s="85">
        <f t="shared" si="0"/>
        <v>3</v>
      </c>
      <c r="Q17" s="86">
        <f t="shared" si="0"/>
        <v>8</v>
      </c>
      <c r="R17" s="85">
        <f t="shared" si="0"/>
        <v>1</v>
      </c>
      <c r="S17" s="84">
        <f t="shared" si="0"/>
        <v>4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250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179</v>
      </c>
      <c r="D12" s="174" t="s">
        <v>272</v>
      </c>
      <c r="E12" s="100">
        <v>21</v>
      </c>
      <c r="F12" s="109" t="s">
        <v>10</v>
      </c>
      <c r="G12" s="101">
        <v>12</v>
      </c>
      <c r="H12" s="100">
        <v>21</v>
      </c>
      <c r="I12" s="109" t="s">
        <v>10</v>
      </c>
      <c r="J12" s="101">
        <v>11</v>
      </c>
      <c r="K12" s="100"/>
      <c r="L12" s="109" t="s">
        <v>10</v>
      </c>
      <c r="M12" s="108"/>
      <c r="N12" s="97">
        <f>E12+H12+K12</f>
        <v>42</v>
      </c>
      <c r="O12" s="96">
        <f>G12+J12+M12</f>
        <v>23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208</v>
      </c>
      <c r="D13" s="175" t="s">
        <v>273</v>
      </c>
      <c r="E13" s="100">
        <v>21</v>
      </c>
      <c r="F13" s="104" t="s">
        <v>10</v>
      </c>
      <c r="G13" s="101">
        <v>15</v>
      </c>
      <c r="H13" s="100">
        <v>16</v>
      </c>
      <c r="I13" s="104" t="s">
        <v>10</v>
      </c>
      <c r="J13" s="101">
        <v>21</v>
      </c>
      <c r="K13" s="100">
        <v>22</v>
      </c>
      <c r="L13" s="104" t="s">
        <v>10</v>
      </c>
      <c r="M13" s="101">
        <v>20</v>
      </c>
      <c r="N13" s="97">
        <f>E13+H13+K13</f>
        <v>59</v>
      </c>
      <c r="O13" s="96">
        <f>G13+J13+M13</f>
        <v>56</v>
      </c>
      <c r="P13" s="103">
        <f>IF(E13&gt;G13,1,0)+IF(H13&gt;J13,1,0)+IF(K13&gt;M13,1,0)</f>
        <v>2</v>
      </c>
      <c r="Q13" s="92">
        <f>IF(E13&lt;G13,1,0)+IF(H13&lt;J13,1,0)+IF(K13&lt;M13,1,0)</f>
        <v>1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116</v>
      </c>
      <c r="D14" s="175" t="s">
        <v>274</v>
      </c>
      <c r="E14" s="100">
        <v>21</v>
      </c>
      <c r="F14" s="104" t="s">
        <v>10</v>
      </c>
      <c r="G14" s="101">
        <v>8</v>
      </c>
      <c r="H14" s="100">
        <v>21</v>
      </c>
      <c r="I14" s="104" t="s">
        <v>10</v>
      </c>
      <c r="J14" s="101">
        <v>7</v>
      </c>
      <c r="K14" s="100"/>
      <c r="L14" s="104" t="s">
        <v>10</v>
      </c>
      <c r="M14" s="101"/>
      <c r="N14" s="97">
        <f>E14+H14+K14</f>
        <v>42</v>
      </c>
      <c r="O14" s="96">
        <f>G14+J14+M14</f>
        <v>15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252</v>
      </c>
      <c r="D15" s="175" t="s">
        <v>159</v>
      </c>
      <c r="E15" s="100">
        <v>21</v>
      </c>
      <c r="F15" s="104" t="s">
        <v>10</v>
      </c>
      <c r="G15" s="101">
        <v>13</v>
      </c>
      <c r="H15" s="100">
        <v>17</v>
      </c>
      <c r="I15" s="104" t="s">
        <v>10</v>
      </c>
      <c r="J15" s="101">
        <v>21</v>
      </c>
      <c r="K15" s="100">
        <v>21</v>
      </c>
      <c r="L15" s="104" t="s">
        <v>10</v>
      </c>
      <c r="M15" s="101">
        <v>15</v>
      </c>
      <c r="N15" s="97">
        <f>E15+H15+K15</f>
        <v>59</v>
      </c>
      <c r="O15" s="96">
        <f>G15+J15+M15</f>
        <v>49</v>
      </c>
      <c r="P15" s="103">
        <f>IF(E15&gt;G15,1,0)+IF(H15&gt;J15,1,0)+IF(K15&gt;M15,1,0)</f>
        <v>2</v>
      </c>
      <c r="Q15" s="92">
        <f>IF(E15&lt;G15,1,0)+IF(H15&lt;J15,1,0)+IF(K15&lt;M15,1,0)</f>
        <v>1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253</v>
      </c>
      <c r="D16" s="175" t="s">
        <v>275</v>
      </c>
      <c r="E16" s="100">
        <v>21</v>
      </c>
      <c r="F16" s="99" t="s">
        <v>10</v>
      </c>
      <c r="G16" s="101">
        <v>11</v>
      </c>
      <c r="H16" s="100">
        <v>21</v>
      </c>
      <c r="I16" s="99" t="s">
        <v>10</v>
      </c>
      <c r="J16" s="101">
        <v>13</v>
      </c>
      <c r="K16" s="100"/>
      <c r="L16" s="99" t="s">
        <v>10</v>
      </c>
      <c r="M16" s="98"/>
      <c r="N16" s="97">
        <f>E16+H16+K16</f>
        <v>42</v>
      </c>
      <c r="O16" s="96">
        <f>G16+J16+M16</f>
        <v>24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244</v>
      </c>
      <c r="O17" s="84">
        <f t="shared" si="0"/>
        <v>167</v>
      </c>
      <c r="P17" s="85">
        <f t="shared" si="0"/>
        <v>10</v>
      </c>
      <c r="Q17" s="86">
        <f t="shared" si="0"/>
        <v>2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2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97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250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125</v>
      </c>
      <c r="D12" s="174" t="s">
        <v>268</v>
      </c>
      <c r="E12" s="100">
        <v>12</v>
      </c>
      <c r="F12" s="109" t="s">
        <v>10</v>
      </c>
      <c r="G12" s="101">
        <v>21</v>
      </c>
      <c r="H12" s="100">
        <v>10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22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254</v>
      </c>
      <c r="D13" s="175" t="s">
        <v>269</v>
      </c>
      <c r="E13" s="100">
        <v>21</v>
      </c>
      <c r="F13" s="104" t="s">
        <v>10</v>
      </c>
      <c r="G13" s="101">
        <v>15</v>
      </c>
      <c r="H13" s="100">
        <v>16</v>
      </c>
      <c r="I13" s="104" t="s">
        <v>10</v>
      </c>
      <c r="J13" s="101">
        <v>21</v>
      </c>
      <c r="K13" s="100">
        <v>21</v>
      </c>
      <c r="L13" s="104" t="s">
        <v>10</v>
      </c>
      <c r="M13" s="101">
        <v>18</v>
      </c>
      <c r="N13" s="97">
        <f>E13+H13+K13</f>
        <v>58</v>
      </c>
      <c r="O13" s="96">
        <f>G13+J13+M13</f>
        <v>54</v>
      </c>
      <c r="P13" s="103">
        <f>IF(E13&gt;G13,1,0)+IF(H13&gt;J13,1,0)+IF(K13&gt;M13,1,0)</f>
        <v>2</v>
      </c>
      <c r="Q13" s="92">
        <f>IF(E13&lt;G13,1,0)+IF(H13&lt;J13,1,0)+IF(K13&lt;M13,1,0)</f>
        <v>1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255</v>
      </c>
      <c r="D14" s="175" t="s">
        <v>198</v>
      </c>
      <c r="E14" s="100">
        <v>10</v>
      </c>
      <c r="F14" s="104" t="s">
        <v>10</v>
      </c>
      <c r="G14" s="101">
        <v>21</v>
      </c>
      <c r="H14" s="100">
        <v>17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27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128</v>
      </c>
      <c r="D15" s="175" t="s">
        <v>270</v>
      </c>
      <c r="E15" s="100">
        <v>21</v>
      </c>
      <c r="F15" s="104" t="s">
        <v>10</v>
      </c>
      <c r="G15" s="101">
        <v>17</v>
      </c>
      <c r="H15" s="100">
        <v>21</v>
      </c>
      <c r="I15" s="104" t="s">
        <v>10</v>
      </c>
      <c r="J15" s="101">
        <v>17</v>
      </c>
      <c r="K15" s="100"/>
      <c r="L15" s="104" t="s">
        <v>10</v>
      </c>
      <c r="M15" s="101"/>
      <c r="N15" s="97">
        <f>E15+H15+K15</f>
        <v>42</v>
      </c>
      <c r="O15" s="96">
        <f>G15+J15+M15</f>
        <v>34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256</v>
      </c>
      <c r="D16" s="175" t="s">
        <v>271</v>
      </c>
      <c r="E16" s="100">
        <v>21</v>
      </c>
      <c r="F16" s="99" t="s">
        <v>10</v>
      </c>
      <c r="G16" s="101">
        <v>19</v>
      </c>
      <c r="H16" s="100">
        <v>16</v>
      </c>
      <c r="I16" s="99" t="s">
        <v>10</v>
      </c>
      <c r="J16" s="101">
        <v>21</v>
      </c>
      <c r="K16" s="100">
        <v>21</v>
      </c>
      <c r="L16" s="99" t="s">
        <v>10</v>
      </c>
      <c r="M16" s="98">
        <v>16</v>
      </c>
      <c r="N16" s="97">
        <f>E16+H16+K16</f>
        <v>58</v>
      </c>
      <c r="O16" s="96">
        <f>G16+J16+M16</f>
        <v>56</v>
      </c>
      <c r="P16" s="95">
        <f>IF(E16&gt;G16,1,0)+IF(H16&gt;J16,1,0)+IF(K16&gt;M16,1,0)</f>
        <v>2</v>
      </c>
      <c r="Q16" s="94">
        <f>IF(E16&lt;G16,1,0)+IF(H16&lt;J16,1,0)+IF(K16&lt;M16,1,0)</f>
        <v>1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97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207</v>
      </c>
      <c r="O17" s="84">
        <f t="shared" si="0"/>
        <v>228</v>
      </c>
      <c r="P17" s="85">
        <f t="shared" si="0"/>
        <v>6</v>
      </c>
      <c r="Q17" s="86">
        <f t="shared" si="0"/>
        <v>6</v>
      </c>
      <c r="R17" s="85">
        <f t="shared" si="0"/>
        <v>3</v>
      </c>
      <c r="S17" s="84">
        <f t="shared" si="0"/>
        <v>2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103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251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263</v>
      </c>
      <c r="D12" s="174" t="s">
        <v>261</v>
      </c>
      <c r="E12" s="100">
        <v>26</v>
      </c>
      <c r="F12" s="109" t="s">
        <v>10</v>
      </c>
      <c r="G12" s="101">
        <v>24</v>
      </c>
      <c r="H12" s="100">
        <v>13</v>
      </c>
      <c r="I12" s="109" t="s">
        <v>10</v>
      </c>
      <c r="J12" s="101">
        <v>21</v>
      </c>
      <c r="K12" s="100">
        <v>9</v>
      </c>
      <c r="L12" s="109" t="s">
        <v>10</v>
      </c>
      <c r="M12" s="108">
        <v>21</v>
      </c>
      <c r="N12" s="97">
        <f>E12+H12+K12</f>
        <v>48</v>
      </c>
      <c r="O12" s="96">
        <f>G12+J12+M12</f>
        <v>66</v>
      </c>
      <c r="P12" s="107">
        <f>IF(E12&gt;G12,1,0)+IF(H12&gt;J12,1,0)+IF(K12&gt;M12,1,0)</f>
        <v>1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264</v>
      </c>
      <c r="D13" s="175" t="s">
        <v>188</v>
      </c>
      <c r="E13" s="100">
        <v>12</v>
      </c>
      <c r="F13" s="104" t="s">
        <v>10</v>
      </c>
      <c r="G13" s="101">
        <v>21</v>
      </c>
      <c r="H13" s="100">
        <v>25</v>
      </c>
      <c r="I13" s="104" t="s">
        <v>10</v>
      </c>
      <c r="J13" s="101">
        <v>27</v>
      </c>
      <c r="K13" s="100"/>
      <c r="L13" s="104" t="s">
        <v>10</v>
      </c>
      <c r="M13" s="101"/>
      <c r="N13" s="97">
        <f>E13+H13+K13</f>
        <v>37</v>
      </c>
      <c r="O13" s="96">
        <f>G13+J13+M13</f>
        <v>48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265</v>
      </c>
      <c r="D14" s="175" t="s">
        <v>151</v>
      </c>
      <c r="E14" s="100">
        <v>21</v>
      </c>
      <c r="F14" s="104" t="s">
        <v>10</v>
      </c>
      <c r="G14" s="101">
        <v>14</v>
      </c>
      <c r="H14" s="100">
        <v>19</v>
      </c>
      <c r="I14" s="104" t="s">
        <v>10</v>
      </c>
      <c r="J14" s="101">
        <v>21</v>
      </c>
      <c r="K14" s="100">
        <v>18</v>
      </c>
      <c r="L14" s="104" t="s">
        <v>10</v>
      </c>
      <c r="M14" s="101">
        <v>21</v>
      </c>
      <c r="N14" s="97">
        <f>E14+H14+K14</f>
        <v>58</v>
      </c>
      <c r="O14" s="96">
        <f>G14+J14+M14</f>
        <v>56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266</v>
      </c>
      <c r="D15" s="175" t="s">
        <v>150</v>
      </c>
      <c r="E15" s="100">
        <v>21</v>
      </c>
      <c r="F15" s="104" t="s">
        <v>10</v>
      </c>
      <c r="G15" s="101">
        <v>7</v>
      </c>
      <c r="H15" s="100">
        <v>21</v>
      </c>
      <c r="I15" s="104" t="s">
        <v>10</v>
      </c>
      <c r="J15" s="101">
        <v>14</v>
      </c>
      <c r="K15" s="100"/>
      <c r="L15" s="104" t="s">
        <v>10</v>
      </c>
      <c r="M15" s="101"/>
      <c r="N15" s="97">
        <f>E15+H15+K15</f>
        <v>42</v>
      </c>
      <c r="O15" s="96">
        <f>G15+J15+M15</f>
        <v>21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267</v>
      </c>
      <c r="D16" s="175" t="s">
        <v>262</v>
      </c>
      <c r="E16" s="100">
        <v>21</v>
      </c>
      <c r="F16" s="99" t="s">
        <v>10</v>
      </c>
      <c r="G16" s="101">
        <v>18</v>
      </c>
      <c r="H16" s="100">
        <v>21</v>
      </c>
      <c r="I16" s="99" t="s">
        <v>10</v>
      </c>
      <c r="J16" s="101">
        <v>15</v>
      </c>
      <c r="K16" s="100"/>
      <c r="L16" s="99" t="s">
        <v>10</v>
      </c>
      <c r="M16" s="98"/>
      <c r="N16" s="97">
        <f>E16+H16+K16</f>
        <v>42</v>
      </c>
      <c r="O16" s="96">
        <f>G16+J16+M16</f>
        <v>33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90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227</v>
      </c>
      <c r="O17" s="84">
        <f t="shared" si="0"/>
        <v>224</v>
      </c>
      <c r="P17" s="85">
        <f t="shared" si="0"/>
        <v>6</v>
      </c>
      <c r="Q17" s="86">
        <f t="shared" si="0"/>
        <v>6</v>
      </c>
      <c r="R17" s="85">
        <f t="shared" si="0"/>
        <v>2</v>
      </c>
      <c r="S17" s="84">
        <f t="shared" si="0"/>
        <v>3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89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102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251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192</v>
      </c>
      <c r="D12" s="174" t="s">
        <v>110</v>
      </c>
      <c r="E12" s="100">
        <v>12</v>
      </c>
      <c r="F12" s="109" t="s">
        <v>10</v>
      </c>
      <c r="G12" s="101">
        <v>21</v>
      </c>
      <c r="H12" s="100">
        <v>7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19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257</v>
      </c>
      <c r="D13" s="175" t="s">
        <v>111</v>
      </c>
      <c r="E13" s="100">
        <v>21</v>
      </c>
      <c r="F13" s="104" t="s">
        <v>10</v>
      </c>
      <c r="G13" s="101">
        <v>19</v>
      </c>
      <c r="H13" s="100">
        <v>21</v>
      </c>
      <c r="I13" s="104" t="s">
        <v>10</v>
      </c>
      <c r="J13" s="101">
        <v>10</v>
      </c>
      <c r="K13" s="100"/>
      <c r="L13" s="104" t="s">
        <v>10</v>
      </c>
      <c r="M13" s="101"/>
      <c r="N13" s="97">
        <f>E13+H13+K13</f>
        <v>42</v>
      </c>
      <c r="O13" s="96">
        <f>G13+J13+M13</f>
        <v>29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258</v>
      </c>
      <c r="D14" s="175" t="s">
        <v>260</v>
      </c>
      <c r="E14" s="100">
        <v>21</v>
      </c>
      <c r="F14" s="104" t="s">
        <v>10</v>
      </c>
      <c r="G14" s="101">
        <v>15</v>
      </c>
      <c r="H14" s="100">
        <v>17</v>
      </c>
      <c r="I14" s="104" t="s">
        <v>10</v>
      </c>
      <c r="J14" s="101">
        <v>21</v>
      </c>
      <c r="K14" s="100">
        <v>17</v>
      </c>
      <c r="L14" s="104" t="s">
        <v>10</v>
      </c>
      <c r="M14" s="101">
        <v>21</v>
      </c>
      <c r="N14" s="97">
        <f>E14+H14+K14</f>
        <v>55</v>
      </c>
      <c r="O14" s="96">
        <f>G14+J14+M14</f>
        <v>57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194</v>
      </c>
      <c r="D15" s="175" t="s">
        <v>113</v>
      </c>
      <c r="E15" s="100">
        <v>15</v>
      </c>
      <c r="F15" s="104" t="s">
        <v>10</v>
      </c>
      <c r="G15" s="101">
        <v>21</v>
      </c>
      <c r="H15" s="100">
        <v>19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34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259</v>
      </c>
      <c r="D16" s="175" t="s">
        <v>114</v>
      </c>
      <c r="E16" s="100">
        <v>21</v>
      </c>
      <c r="F16" s="99" t="s">
        <v>10</v>
      </c>
      <c r="G16" s="101">
        <v>16</v>
      </c>
      <c r="H16" s="100">
        <v>21</v>
      </c>
      <c r="I16" s="99" t="s">
        <v>10</v>
      </c>
      <c r="J16" s="101">
        <v>18</v>
      </c>
      <c r="K16" s="100"/>
      <c r="L16" s="99" t="s">
        <v>10</v>
      </c>
      <c r="M16" s="98"/>
      <c r="N16" s="97">
        <f>E16+H16+K16</f>
        <v>42</v>
      </c>
      <c r="O16" s="96">
        <f>G16+J16+M16</f>
        <v>34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102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192</v>
      </c>
      <c r="O17" s="84">
        <f t="shared" si="0"/>
        <v>204</v>
      </c>
      <c r="P17" s="85">
        <f t="shared" si="0"/>
        <v>5</v>
      </c>
      <c r="Q17" s="86">
        <f t="shared" si="0"/>
        <v>6</v>
      </c>
      <c r="R17" s="85">
        <f t="shared" si="0"/>
        <v>2</v>
      </c>
      <c r="S17" s="84">
        <f t="shared" si="0"/>
        <v>3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204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81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228</v>
      </c>
      <c r="D12" s="174" t="s">
        <v>215</v>
      </c>
      <c r="E12" s="100">
        <v>13</v>
      </c>
      <c r="F12" s="109" t="s">
        <v>10</v>
      </c>
      <c r="G12" s="101">
        <v>21</v>
      </c>
      <c r="H12" s="100">
        <v>13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26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229</v>
      </c>
      <c r="D13" s="175" t="s">
        <v>130</v>
      </c>
      <c r="E13" s="100">
        <v>12</v>
      </c>
      <c r="F13" s="104" t="s">
        <v>10</v>
      </c>
      <c r="G13" s="101">
        <v>21</v>
      </c>
      <c r="H13" s="100">
        <v>11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23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230</v>
      </c>
      <c r="D14" s="175" t="s">
        <v>131</v>
      </c>
      <c r="E14" s="100">
        <v>7</v>
      </c>
      <c r="F14" s="104" t="s">
        <v>10</v>
      </c>
      <c r="G14" s="101">
        <v>21</v>
      </c>
      <c r="H14" s="100">
        <v>9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16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231</v>
      </c>
      <c r="D15" s="175" t="s">
        <v>216</v>
      </c>
      <c r="E15" s="100">
        <v>17</v>
      </c>
      <c r="F15" s="104" t="s">
        <v>10</v>
      </c>
      <c r="G15" s="101">
        <v>21</v>
      </c>
      <c r="H15" s="100">
        <v>15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32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232</v>
      </c>
      <c r="D16" s="175" t="s">
        <v>133</v>
      </c>
      <c r="E16" s="100">
        <v>14</v>
      </c>
      <c r="F16" s="99" t="s">
        <v>10</v>
      </c>
      <c r="G16" s="101">
        <v>21</v>
      </c>
      <c r="H16" s="100">
        <v>5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19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81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116</v>
      </c>
      <c r="O17" s="84">
        <f t="shared" si="0"/>
        <v>210</v>
      </c>
      <c r="P17" s="85">
        <f t="shared" si="0"/>
        <v>0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8"/>
  <sheetViews>
    <sheetView zoomScale="120" zoomScaleNormal="120" zoomScalePageLayoutView="0" workbookViewId="0" topLeftCell="A1">
      <selection activeCell="P14" sqref="P14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60" s="161" customFormat="1" ht="33.75" customHeight="1">
      <c r="A2" s="4"/>
      <c r="B2" s="206" t="s">
        <v>77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</row>
    <row r="3" spans="2:3" ht="19.5" customHeight="1">
      <c r="B3" s="162"/>
      <c r="C3" s="164" t="s">
        <v>71</v>
      </c>
    </row>
    <row r="4" spans="2:14" ht="24.75" customHeight="1">
      <c r="B4" s="162"/>
      <c r="C4" s="164" t="s">
        <v>70</v>
      </c>
      <c r="N4" s="163"/>
    </row>
    <row r="5" spans="1:28" ht="12" customHeight="1" thickBot="1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6" s="2" customFormat="1" ht="30" customHeight="1" thickBot="1" thickTop="1">
      <c r="B6" s="145"/>
      <c r="C6" s="146" t="s">
        <v>67</v>
      </c>
      <c r="D6" s="207">
        <v>1</v>
      </c>
      <c r="E6" s="208"/>
      <c r="F6" s="209"/>
      <c r="G6" s="210">
        <v>2</v>
      </c>
      <c r="H6" s="208"/>
      <c r="I6" s="209"/>
      <c r="J6" s="210">
        <v>3</v>
      </c>
      <c r="K6" s="208"/>
      <c r="L6" s="209"/>
      <c r="M6" s="210">
        <v>4</v>
      </c>
      <c r="N6" s="208"/>
      <c r="O6" s="209"/>
      <c r="P6" s="211" t="s">
        <v>15</v>
      </c>
      <c r="Q6" s="212"/>
      <c r="R6" s="213"/>
      <c r="S6" s="212" t="s">
        <v>14</v>
      </c>
      <c r="T6" s="212"/>
      <c r="U6" s="213"/>
      <c r="V6" s="214" t="s">
        <v>13</v>
      </c>
      <c r="W6" s="212"/>
      <c r="X6" s="213"/>
      <c r="Y6" s="62" t="s">
        <v>12</v>
      </c>
      <c r="Z6" s="61" t="s">
        <v>11</v>
      </c>
    </row>
    <row r="7" spans="1:28" ht="19.5" customHeight="1">
      <c r="A7" s="4"/>
      <c r="B7" s="215">
        <v>1</v>
      </c>
      <c r="C7" s="53"/>
      <c r="D7" s="147"/>
      <c r="E7" s="148"/>
      <c r="F7" s="149"/>
      <c r="G7" s="50">
        <v>5</v>
      </c>
      <c r="H7" s="49" t="s">
        <v>10</v>
      </c>
      <c r="I7" s="51">
        <v>0</v>
      </c>
      <c r="J7" s="50">
        <v>4</v>
      </c>
      <c r="K7" s="49" t="s">
        <v>10</v>
      </c>
      <c r="L7" s="51">
        <v>1</v>
      </c>
      <c r="M7" s="50">
        <v>5</v>
      </c>
      <c r="N7" s="49" t="s">
        <v>10</v>
      </c>
      <c r="O7" s="51">
        <v>0</v>
      </c>
      <c r="P7" s="47"/>
      <c r="Q7" s="45"/>
      <c r="R7" s="41"/>
      <c r="S7" s="46"/>
      <c r="T7" s="45"/>
      <c r="U7" s="44"/>
      <c r="V7" s="43">
        <f>G7+J7+M7</f>
        <v>14</v>
      </c>
      <c r="W7" s="42" t="s">
        <v>10</v>
      </c>
      <c r="X7" s="41">
        <f>I7+L7+O7</f>
        <v>1</v>
      </c>
      <c r="Y7" s="218">
        <v>3</v>
      </c>
      <c r="Z7" s="221" t="s">
        <v>245</v>
      </c>
      <c r="AA7" s="4"/>
      <c r="AB7" s="4"/>
    </row>
    <row r="8" spans="1:28" ht="19.5" customHeight="1">
      <c r="A8" s="4"/>
      <c r="B8" s="216"/>
      <c r="C8" s="40" t="s">
        <v>81</v>
      </c>
      <c r="D8" s="150"/>
      <c r="E8" s="151"/>
      <c r="F8" s="152"/>
      <c r="G8" s="37">
        <v>10</v>
      </c>
      <c r="H8" s="36" t="s">
        <v>10</v>
      </c>
      <c r="I8" s="38">
        <v>0</v>
      </c>
      <c r="J8" s="37">
        <v>9</v>
      </c>
      <c r="K8" s="36" t="s">
        <v>10</v>
      </c>
      <c r="L8" s="38">
        <v>4</v>
      </c>
      <c r="M8" s="37">
        <v>10</v>
      </c>
      <c r="N8" s="36" t="s">
        <v>10</v>
      </c>
      <c r="O8" s="38">
        <v>0</v>
      </c>
      <c r="P8" s="34"/>
      <c r="Q8" s="33"/>
      <c r="R8" s="30"/>
      <c r="S8" s="32">
        <f>G8+J8+M8</f>
        <v>29</v>
      </c>
      <c r="T8" s="31" t="s">
        <v>10</v>
      </c>
      <c r="U8" s="30">
        <f>I8+L8+O8</f>
        <v>4</v>
      </c>
      <c r="V8" s="29"/>
      <c r="W8" s="28"/>
      <c r="X8" s="27"/>
      <c r="Y8" s="219"/>
      <c r="Z8" s="222"/>
      <c r="AA8" s="4"/>
      <c r="AB8" s="4"/>
    </row>
    <row r="9" spans="1:28" ht="19.5" customHeight="1" thickBot="1">
      <c r="A9" s="4"/>
      <c r="B9" s="217"/>
      <c r="C9" s="26"/>
      <c r="D9" s="153"/>
      <c r="E9" s="154"/>
      <c r="F9" s="155"/>
      <c r="G9" s="23">
        <v>210</v>
      </c>
      <c r="H9" s="22" t="s">
        <v>10</v>
      </c>
      <c r="I9" s="24">
        <v>116</v>
      </c>
      <c r="J9" s="23">
        <v>251</v>
      </c>
      <c r="K9" s="22" t="s">
        <v>10</v>
      </c>
      <c r="L9" s="24">
        <v>200</v>
      </c>
      <c r="M9" s="23">
        <v>210</v>
      </c>
      <c r="N9" s="22" t="s">
        <v>10</v>
      </c>
      <c r="O9" s="24">
        <v>86</v>
      </c>
      <c r="P9" s="20">
        <f>G9+J9+M9</f>
        <v>671</v>
      </c>
      <c r="Q9" s="19" t="s">
        <v>10</v>
      </c>
      <c r="R9" s="18">
        <f>I9+L9+O9</f>
        <v>402</v>
      </c>
      <c r="S9" s="17"/>
      <c r="T9" s="16"/>
      <c r="U9" s="15"/>
      <c r="V9" s="14"/>
      <c r="W9" s="13"/>
      <c r="X9" s="12"/>
      <c r="Y9" s="220"/>
      <c r="Z9" s="223"/>
      <c r="AA9" s="4"/>
      <c r="AB9" s="4"/>
    </row>
    <row r="10" spans="1:28" ht="19.5" customHeight="1">
      <c r="A10" s="4"/>
      <c r="B10" s="215">
        <v>2</v>
      </c>
      <c r="C10" s="53"/>
      <c r="D10" s="52">
        <f>I7</f>
        <v>0</v>
      </c>
      <c r="E10" s="49" t="s">
        <v>10</v>
      </c>
      <c r="F10" s="48">
        <f>G7</f>
        <v>5</v>
      </c>
      <c r="G10" s="156"/>
      <c r="H10" s="148"/>
      <c r="I10" s="149"/>
      <c r="J10" s="50">
        <v>0</v>
      </c>
      <c r="K10" s="49" t="s">
        <v>10</v>
      </c>
      <c r="L10" s="51">
        <v>5</v>
      </c>
      <c r="M10" s="50">
        <v>5</v>
      </c>
      <c r="N10" s="49" t="s">
        <v>10</v>
      </c>
      <c r="O10" s="51">
        <v>0</v>
      </c>
      <c r="P10" s="47"/>
      <c r="Q10" s="45"/>
      <c r="R10" s="41"/>
      <c r="S10" s="46"/>
      <c r="T10" s="45"/>
      <c r="U10" s="44"/>
      <c r="V10" s="43">
        <f>D10+J10+M10</f>
        <v>5</v>
      </c>
      <c r="W10" s="42" t="s">
        <v>10</v>
      </c>
      <c r="X10" s="41">
        <f>F10+L10+O10</f>
        <v>10</v>
      </c>
      <c r="Y10" s="218">
        <v>1</v>
      </c>
      <c r="Z10" s="221" t="s">
        <v>246</v>
      </c>
      <c r="AA10" s="4"/>
      <c r="AB10" s="4"/>
    </row>
    <row r="11" spans="1:28" ht="19.5" customHeight="1">
      <c r="A11" s="4"/>
      <c r="B11" s="216"/>
      <c r="C11" s="40" t="s">
        <v>82</v>
      </c>
      <c r="D11" s="39">
        <f>I8</f>
        <v>0</v>
      </c>
      <c r="E11" s="36" t="s">
        <v>10</v>
      </c>
      <c r="F11" s="35">
        <f>G8</f>
        <v>10</v>
      </c>
      <c r="G11" s="157"/>
      <c r="H11" s="151"/>
      <c r="I11" s="152"/>
      <c r="J11" s="37">
        <v>2</v>
      </c>
      <c r="K11" s="36" t="s">
        <v>10</v>
      </c>
      <c r="L11" s="38">
        <v>10</v>
      </c>
      <c r="M11" s="37">
        <v>10</v>
      </c>
      <c r="N11" s="36" t="s">
        <v>10</v>
      </c>
      <c r="O11" s="38">
        <v>1</v>
      </c>
      <c r="P11" s="34"/>
      <c r="Q11" s="33"/>
      <c r="R11" s="30"/>
      <c r="S11" s="32">
        <f>D11+J11+M11</f>
        <v>12</v>
      </c>
      <c r="T11" s="31" t="s">
        <v>10</v>
      </c>
      <c r="U11" s="30">
        <f>F11+L11+O11</f>
        <v>21</v>
      </c>
      <c r="V11" s="29"/>
      <c r="W11" s="28"/>
      <c r="X11" s="27"/>
      <c r="Y11" s="219"/>
      <c r="Z11" s="222"/>
      <c r="AA11" s="4"/>
      <c r="AB11" s="4"/>
    </row>
    <row r="12" spans="1:31" ht="19.5" customHeight="1" thickBot="1">
      <c r="A12" s="4"/>
      <c r="B12" s="217"/>
      <c r="C12" s="170" t="s">
        <v>83</v>
      </c>
      <c r="D12" s="25">
        <f>I9</f>
        <v>116</v>
      </c>
      <c r="E12" s="22" t="s">
        <v>10</v>
      </c>
      <c r="F12" s="21">
        <f>G9</f>
        <v>210</v>
      </c>
      <c r="G12" s="158"/>
      <c r="H12" s="154"/>
      <c r="I12" s="155"/>
      <c r="J12" s="23">
        <v>204</v>
      </c>
      <c r="K12" s="22" t="s">
        <v>10</v>
      </c>
      <c r="L12" s="24">
        <v>244</v>
      </c>
      <c r="M12" s="23">
        <v>229</v>
      </c>
      <c r="N12" s="22" t="s">
        <v>10</v>
      </c>
      <c r="O12" s="24">
        <v>147</v>
      </c>
      <c r="P12" s="20">
        <f>D12+J12+M12</f>
        <v>549</v>
      </c>
      <c r="Q12" s="19" t="s">
        <v>10</v>
      </c>
      <c r="R12" s="18">
        <f>F12+L12+O12</f>
        <v>601</v>
      </c>
      <c r="S12" s="17"/>
      <c r="T12" s="16"/>
      <c r="U12" s="15"/>
      <c r="V12" s="14"/>
      <c r="W12" s="13"/>
      <c r="X12" s="12"/>
      <c r="Y12" s="220"/>
      <c r="Z12" s="223"/>
      <c r="AA12" s="4"/>
      <c r="AB12" s="4"/>
      <c r="AD12" s="3"/>
      <c r="AE12" s="3"/>
    </row>
    <row r="13" spans="1:31" ht="19.5" customHeight="1">
      <c r="A13" s="4"/>
      <c r="B13" s="215">
        <v>3</v>
      </c>
      <c r="C13" s="60"/>
      <c r="D13" s="52">
        <f>L7</f>
        <v>1</v>
      </c>
      <c r="E13" s="49" t="s">
        <v>10</v>
      </c>
      <c r="F13" s="51">
        <f>J7</f>
        <v>4</v>
      </c>
      <c r="G13" s="50">
        <f>L10</f>
        <v>5</v>
      </c>
      <c r="H13" s="49" t="s">
        <v>10</v>
      </c>
      <c r="I13" s="51">
        <f>J10</f>
        <v>0</v>
      </c>
      <c r="J13" s="156"/>
      <c r="K13" s="148"/>
      <c r="L13" s="149"/>
      <c r="M13" s="50">
        <v>5</v>
      </c>
      <c r="N13" s="49" t="s">
        <v>10</v>
      </c>
      <c r="O13" s="51">
        <v>0</v>
      </c>
      <c r="P13" s="59"/>
      <c r="Q13" s="58"/>
      <c r="R13" s="57"/>
      <c r="S13" s="56"/>
      <c r="T13" s="55"/>
      <c r="U13" s="54"/>
      <c r="V13" s="43">
        <f>D13+G13+M13</f>
        <v>11</v>
      </c>
      <c r="W13" s="42" t="s">
        <v>10</v>
      </c>
      <c r="X13" s="41">
        <f>F13+I13+O13</f>
        <v>4</v>
      </c>
      <c r="Y13" s="218">
        <v>2</v>
      </c>
      <c r="Z13" s="221" t="s">
        <v>247</v>
      </c>
      <c r="AA13" s="4"/>
      <c r="AB13" s="4"/>
      <c r="AD13" s="3"/>
      <c r="AE13" s="3"/>
    </row>
    <row r="14" spans="1:31" ht="19.5" customHeight="1">
      <c r="A14" s="4"/>
      <c r="B14" s="216"/>
      <c r="C14" s="40" t="s">
        <v>84</v>
      </c>
      <c r="D14" s="39">
        <f>L8</f>
        <v>4</v>
      </c>
      <c r="E14" s="36" t="s">
        <v>10</v>
      </c>
      <c r="F14" s="38">
        <f>J8</f>
        <v>9</v>
      </c>
      <c r="G14" s="37">
        <f>L11</f>
        <v>10</v>
      </c>
      <c r="H14" s="36" t="s">
        <v>10</v>
      </c>
      <c r="I14" s="38">
        <f>J11</f>
        <v>2</v>
      </c>
      <c r="J14" s="157"/>
      <c r="K14" s="151"/>
      <c r="L14" s="152"/>
      <c r="M14" s="37">
        <v>10</v>
      </c>
      <c r="N14" s="36" t="s">
        <v>10</v>
      </c>
      <c r="O14" s="38">
        <v>0</v>
      </c>
      <c r="P14" s="59"/>
      <c r="Q14" s="58"/>
      <c r="R14" s="57"/>
      <c r="S14" s="32">
        <f>D14+G14+M14</f>
        <v>24</v>
      </c>
      <c r="T14" s="31" t="s">
        <v>10</v>
      </c>
      <c r="U14" s="30">
        <f>F14+I14+O14</f>
        <v>11</v>
      </c>
      <c r="V14" s="29"/>
      <c r="W14" s="28"/>
      <c r="X14" s="27"/>
      <c r="Y14" s="219"/>
      <c r="Z14" s="222"/>
      <c r="AA14" s="4"/>
      <c r="AB14" s="4"/>
      <c r="AD14" s="3"/>
      <c r="AE14" s="3"/>
    </row>
    <row r="15" spans="1:31" ht="19.5" customHeight="1" thickBot="1">
      <c r="A15" s="4"/>
      <c r="B15" s="217"/>
      <c r="C15" s="40" t="s">
        <v>85</v>
      </c>
      <c r="D15" s="25">
        <f>L9</f>
        <v>200</v>
      </c>
      <c r="E15" s="22" t="s">
        <v>10</v>
      </c>
      <c r="F15" s="24">
        <f>J9</f>
        <v>251</v>
      </c>
      <c r="G15" s="23">
        <f>L12</f>
        <v>244</v>
      </c>
      <c r="H15" s="22" t="s">
        <v>10</v>
      </c>
      <c r="I15" s="24">
        <f>J12</f>
        <v>204</v>
      </c>
      <c r="J15" s="157"/>
      <c r="K15" s="151"/>
      <c r="L15" s="152"/>
      <c r="M15" s="23">
        <v>210</v>
      </c>
      <c r="N15" s="22" t="s">
        <v>10</v>
      </c>
      <c r="O15" s="24">
        <v>125</v>
      </c>
      <c r="P15" s="59">
        <f>D15+G15+M15</f>
        <v>654</v>
      </c>
      <c r="Q15" s="58"/>
      <c r="R15" s="57">
        <f>F15+I15+O15</f>
        <v>580</v>
      </c>
      <c r="S15" s="56"/>
      <c r="T15" s="55"/>
      <c r="U15" s="54"/>
      <c r="V15" s="29"/>
      <c r="W15" s="28"/>
      <c r="X15" s="27"/>
      <c r="Y15" s="220"/>
      <c r="Z15" s="223"/>
      <c r="AA15" s="4"/>
      <c r="AB15" s="4"/>
      <c r="AD15" s="3"/>
      <c r="AE15" s="3"/>
    </row>
    <row r="16" spans="1:31" ht="19.5" customHeight="1">
      <c r="A16" s="4"/>
      <c r="B16" s="215">
        <v>4</v>
      </c>
      <c r="C16" s="53"/>
      <c r="D16" s="52">
        <f>O7</f>
        <v>0</v>
      </c>
      <c r="E16" s="49" t="s">
        <v>10</v>
      </c>
      <c r="F16" s="51">
        <f>M7</f>
        <v>5</v>
      </c>
      <c r="G16" s="50">
        <f>O10</f>
        <v>0</v>
      </c>
      <c r="H16" s="49" t="s">
        <v>10</v>
      </c>
      <c r="I16" s="51">
        <f>M10</f>
        <v>5</v>
      </c>
      <c r="J16" s="50">
        <f>O13</f>
        <v>0</v>
      </c>
      <c r="K16" s="49" t="s">
        <v>10</v>
      </c>
      <c r="L16" s="48">
        <f>M13</f>
        <v>5</v>
      </c>
      <c r="M16" s="156"/>
      <c r="N16" s="148"/>
      <c r="O16" s="149"/>
      <c r="P16" s="47"/>
      <c r="Q16" s="45"/>
      <c r="R16" s="41"/>
      <c r="S16" s="46"/>
      <c r="T16" s="45"/>
      <c r="U16" s="44"/>
      <c r="V16" s="43">
        <f>D16+G16+J16</f>
        <v>0</v>
      </c>
      <c r="W16" s="42" t="s">
        <v>10</v>
      </c>
      <c r="X16" s="41">
        <f>F16+I16+L16</f>
        <v>15</v>
      </c>
      <c r="Y16" s="218">
        <v>0</v>
      </c>
      <c r="Z16" s="224" t="s">
        <v>248</v>
      </c>
      <c r="AA16" s="4"/>
      <c r="AB16" s="11"/>
      <c r="AD16" s="3"/>
      <c r="AE16" s="3"/>
    </row>
    <row r="17" spans="1:31" ht="19.5" customHeight="1">
      <c r="A17" s="4"/>
      <c r="B17" s="216"/>
      <c r="C17" s="40" t="s">
        <v>89</v>
      </c>
      <c r="D17" s="39">
        <f>O8</f>
        <v>0</v>
      </c>
      <c r="E17" s="36" t="s">
        <v>10</v>
      </c>
      <c r="F17" s="38">
        <f>M8</f>
        <v>10</v>
      </c>
      <c r="G17" s="37">
        <f>O11</f>
        <v>1</v>
      </c>
      <c r="H17" s="36" t="s">
        <v>10</v>
      </c>
      <c r="I17" s="38">
        <f>M11</f>
        <v>10</v>
      </c>
      <c r="J17" s="37">
        <f>O14</f>
        <v>0</v>
      </c>
      <c r="K17" s="36" t="s">
        <v>10</v>
      </c>
      <c r="L17" s="35">
        <f>M14</f>
        <v>10</v>
      </c>
      <c r="M17" s="157"/>
      <c r="N17" s="151"/>
      <c r="O17" s="152"/>
      <c r="P17" s="34"/>
      <c r="Q17" s="33"/>
      <c r="R17" s="30"/>
      <c r="S17" s="32">
        <f>D17+G17+J17</f>
        <v>1</v>
      </c>
      <c r="T17" s="31" t="s">
        <v>10</v>
      </c>
      <c r="U17" s="30">
        <f>F17+I17+L17</f>
        <v>30</v>
      </c>
      <c r="V17" s="29"/>
      <c r="W17" s="28"/>
      <c r="X17" s="27"/>
      <c r="Y17" s="219"/>
      <c r="Z17" s="225"/>
      <c r="AA17" s="4"/>
      <c r="AB17" s="11"/>
      <c r="AD17" s="3"/>
      <c r="AE17" s="3"/>
    </row>
    <row r="18" spans="1:31" ht="19.5" customHeight="1" thickBot="1">
      <c r="A18" s="4"/>
      <c r="B18" s="217"/>
      <c r="C18" s="144"/>
      <c r="D18" s="25">
        <f>O9</f>
        <v>86</v>
      </c>
      <c r="E18" s="22" t="s">
        <v>10</v>
      </c>
      <c r="F18" s="24">
        <f>M9</f>
        <v>210</v>
      </c>
      <c r="G18" s="23">
        <f>O12</f>
        <v>147</v>
      </c>
      <c r="H18" s="22" t="s">
        <v>10</v>
      </c>
      <c r="I18" s="24">
        <f>M12</f>
        <v>229</v>
      </c>
      <c r="J18" s="23">
        <f>O15</f>
        <v>125</v>
      </c>
      <c r="K18" s="22" t="s">
        <v>10</v>
      </c>
      <c r="L18" s="21">
        <f>M15</f>
        <v>210</v>
      </c>
      <c r="M18" s="158"/>
      <c r="N18" s="154"/>
      <c r="O18" s="159"/>
      <c r="P18" s="20">
        <f>D18+G18+J18</f>
        <v>358</v>
      </c>
      <c r="Q18" s="19" t="s">
        <v>10</v>
      </c>
      <c r="R18" s="18">
        <f>F18+I18+L18</f>
        <v>649</v>
      </c>
      <c r="S18" s="17"/>
      <c r="T18" s="16"/>
      <c r="U18" s="15"/>
      <c r="V18" s="14"/>
      <c r="W18" s="13"/>
      <c r="X18" s="12"/>
      <c r="Y18" s="220"/>
      <c r="Z18" s="226"/>
      <c r="AA18" s="4"/>
      <c r="AB18" s="11"/>
      <c r="AD18" s="3"/>
      <c r="AE18" s="3"/>
    </row>
    <row r="19" spans="1:33" ht="15">
      <c r="A19" s="4"/>
      <c r="C19" s="4"/>
      <c r="D19" s="230" t="s">
        <v>9</v>
      </c>
      <c r="E19" s="231"/>
      <c r="F19" s="232"/>
      <c r="G19" s="233" t="s">
        <v>8</v>
      </c>
      <c r="H19" s="234"/>
      <c r="I19" s="235"/>
      <c r="J19" s="233" t="s">
        <v>7</v>
      </c>
      <c r="K19" s="234"/>
      <c r="L19" s="235"/>
      <c r="M19" s="6"/>
      <c r="N19" s="6"/>
      <c r="O19" s="6"/>
      <c r="P19" s="10">
        <f>SUM(P7:P18)</f>
        <v>2232</v>
      </c>
      <c r="Q19" s="10"/>
      <c r="R19" s="9">
        <f>SUM(R7:R18)</f>
        <v>2232</v>
      </c>
      <c r="S19" s="10">
        <f>SUM(S7:S18)</f>
        <v>66</v>
      </c>
      <c r="T19" s="10"/>
      <c r="U19" s="9">
        <f>SUM(U7:U18)</f>
        <v>66</v>
      </c>
      <c r="V19" s="10">
        <f>SUM(V7:V18)</f>
        <v>30</v>
      </c>
      <c r="W19" s="10"/>
      <c r="X19" s="9">
        <f>SUM(X7:X18)</f>
        <v>30</v>
      </c>
      <c r="Y19" s="4"/>
      <c r="Z19" s="4"/>
      <c r="AA19" s="4"/>
      <c r="AB19" s="4"/>
      <c r="AD19" s="3"/>
      <c r="AE19" s="3"/>
      <c r="AF19" s="3"/>
      <c r="AG19" s="3"/>
    </row>
    <row r="20" spans="1:33" ht="12.75">
      <c r="A20" s="4"/>
      <c r="C20" s="8" t="s">
        <v>6</v>
      </c>
      <c r="D20" s="236" t="s">
        <v>5</v>
      </c>
      <c r="E20" s="237"/>
      <c r="F20" s="238"/>
      <c r="G20" s="236" t="s">
        <v>4</v>
      </c>
      <c r="H20" s="237"/>
      <c r="I20" s="238"/>
      <c r="J20" s="236" t="s">
        <v>3</v>
      </c>
      <c r="K20" s="237"/>
      <c r="L20" s="238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4"/>
      <c r="D21" s="227" t="s">
        <v>2</v>
      </c>
      <c r="E21" s="228"/>
      <c r="F21" s="229"/>
      <c r="G21" s="227" t="s">
        <v>1</v>
      </c>
      <c r="H21" s="228"/>
      <c r="I21" s="229"/>
      <c r="J21" s="227" t="s">
        <v>0</v>
      </c>
      <c r="K21" s="228"/>
      <c r="L21" s="229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60" ht="15">
      <c r="A22" s="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5">
      <c r="A23" s="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5">
      <c r="A24" s="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5">
      <c r="A25" s="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5">
      <c r="A26" s="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3:60" ht="1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3:60" ht="1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</sheetData>
  <sheetProtection/>
  <mergeCells count="29">
    <mergeCell ref="D21:F21"/>
    <mergeCell ref="G21:I21"/>
    <mergeCell ref="J21:L21"/>
    <mergeCell ref="D19:F19"/>
    <mergeCell ref="G19:I19"/>
    <mergeCell ref="J19:L19"/>
    <mergeCell ref="D20:F20"/>
    <mergeCell ref="G20:I20"/>
    <mergeCell ref="J20:L20"/>
    <mergeCell ref="B13:B15"/>
    <mergeCell ref="Y13:Y15"/>
    <mergeCell ref="Z13:Z15"/>
    <mergeCell ref="B16:B18"/>
    <mergeCell ref="Y16:Y18"/>
    <mergeCell ref="Z16:Z18"/>
    <mergeCell ref="B7:B9"/>
    <mergeCell ref="Y7:Y9"/>
    <mergeCell ref="Z7:Z9"/>
    <mergeCell ref="B10:B12"/>
    <mergeCell ref="Y10:Y12"/>
    <mergeCell ref="Z10:Z12"/>
    <mergeCell ref="B2:Z2"/>
    <mergeCell ref="D6:F6"/>
    <mergeCell ref="G6:I6"/>
    <mergeCell ref="J6:L6"/>
    <mergeCell ref="M6:O6"/>
    <mergeCell ref="P6:R6"/>
    <mergeCell ref="S6:U6"/>
    <mergeCell ref="V6:X6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7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97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89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125</v>
      </c>
      <c r="D12" s="174" t="s">
        <v>222</v>
      </c>
      <c r="E12" s="100">
        <v>21</v>
      </c>
      <c r="F12" s="109" t="s">
        <v>10</v>
      </c>
      <c r="G12" s="101">
        <v>19</v>
      </c>
      <c r="H12" s="100">
        <v>21</v>
      </c>
      <c r="I12" s="109" t="s">
        <v>10</v>
      </c>
      <c r="J12" s="101">
        <v>17</v>
      </c>
      <c r="K12" s="100"/>
      <c r="L12" s="109" t="s">
        <v>10</v>
      </c>
      <c r="M12" s="108"/>
      <c r="N12" s="97">
        <f>E12+H12+K12</f>
        <v>42</v>
      </c>
      <c r="O12" s="96">
        <f>G12+J12+M12</f>
        <v>36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126</v>
      </c>
      <c r="D13" s="175" t="s">
        <v>134</v>
      </c>
      <c r="E13" s="100">
        <v>21</v>
      </c>
      <c r="F13" s="104" t="s">
        <v>10</v>
      </c>
      <c r="G13" s="101">
        <v>10</v>
      </c>
      <c r="H13" s="100">
        <v>21</v>
      </c>
      <c r="I13" s="104" t="s">
        <v>10</v>
      </c>
      <c r="J13" s="101">
        <v>9</v>
      </c>
      <c r="K13" s="100"/>
      <c r="L13" s="104" t="s">
        <v>10</v>
      </c>
      <c r="M13" s="101"/>
      <c r="N13" s="97">
        <f>E13+H13+K13</f>
        <v>42</v>
      </c>
      <c r="O13" s="96">
        <f>G13+J13+M13</f>
        <v>19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225</v>
      </c>
      <c r="D14" s="175" t="s">
        <v>223</v>
      </c>
      <c r="E14" s="100">
        <v>21</v>
      </c>
      <c r="F14" s="104" t="s">
        <v>10</v>
      </c>
      <c r="G14" s="101">
        <v>14</v>
      </c>
      <c r="H14" s="100">
        <v>21</v>
      </c>
      <c r="I14" s="104" t="s">
        <v>10</v>
      </c>
      <c r="J14" s="101">
        <v>10</v>
      </c>
      <c r="K14" s="100"/>
      <c r="L14" s="104" t="s">
        <v>10</v>
      </c>
      <c r="M14" s="101"/>
      <c r="N14" s="97">
        <f>E14+H14+K14</f>
        <v>42</v>
      </c>
      <c r="O14" s="96">
        <f>G14+J14+M14</f>
        <v>24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226</v>
      </c>
      <c r="D15" s="175" t="s">
        <v>136</v>
      </c>
      <c r="E15" s="100">
        <v>21</v>
      </c>
      <c r="F15" s="104" t="s">
        <v>10</v>
      </c>
      <c r="G15" s="101">
        <v>10</v>
      </c>
      <c r="H15" s="100">
        <v>21</v>
      </c>
      <c r="I15" s="104" t="s">
        <v>10</v>
      </c>
      <c r="J15" s="101">
        <v>13</v>
      </c>
      <c r="K15" s="100"/>
      <c r="L15" s="104" t="s">
        <v>10</v>
      </c>
      <c r="M15" s="101"/>
      <c r="N15" s="97">
        <f>E15+H15+K15</f>
        <v>42</v>
      </c>
      <c r="O15" s="96">
        <f>G15+J15+M15</f>
        <v>23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227</v>
      </c>
      <c r="D16" s="175" t="s">
        <v>224</v>
      </c>
      <c r="E16" s="100">
        <v>21</v>
      </c>
      <c r="F16" s="99" t="s">
        <v>10</v>
      </c>
      <c r="G16" s="101">
        <v>12</v>
      </c>
      <c r="H16" s="100">
        <v>21</v>
      </c>
      <c r="I16" s="99" t="s">
        <v>10</v>
      </c>
      <c r="J16" s="101">
        <v>11</v>
      </c>
      <c r="K16" s="100"/>
      <c r="L16" s="99" t="s">
        <v>10</v>
      </c>
      <c r="M16" s="98"/>
      <c r="N16" s="97">
        <f>E16+H16+K16</f>
        <v>42</v>
      </c>
      <c r="O16" s="96">
        <f>G16+J16+M16</f>
        <v>23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97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210</v>
      </c>
      <c r="O17" s="84">
        <f t="shared" si="0"/>
        <v>125</v>
      </c>
      <c r="P17" s="85">
        <f t="shared" si="0"/>
        <v>10</v>
      </c>
      <c r="Q17" s="86">
        <f t="shared" si="0"/>
        <v>0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6" sqref="C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100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104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219</v>
      </c>
      <c r="D12" s="174" t="s">
        <v>217</v>
      </c>
      <c r="E12" s="100">
        <v>14</v>
      </c>
      <c r="F12" s="109" t="s">
        <v>10</v>
      </c>
      <c r="G12" s="101">
        <v>21</v>
      </c>
      <c r="H12" s="100">
        <v>15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29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157</v>
      </c>
      <c r="D13" s="175" t="s">
        <v>183</v>
      </c>
      <c r="E13" s="100">
        <v>15</v>
      </c>
      <c r="F13" s="104" t="s">
        <v>10</v>
      </c>
      <c r="G13" s="101">
        <v>21</v>
      </c>
      <c r="H13" s="100">
        <v>13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28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220</v>
      </c>
      <c r="D14" s="175" t="s">
        <v>218</v>
      </c>
      <c r="E14" s="100">
        <v>21</v>
      </c>
      <c r="F14" s="104" t="s">
        <v>10</v>
      </c>
      <c r="G14" s="101">
        <v>15</v>
      </c>
      <c r="H14" s="100">
        <v>18</v>
      </c>
      <c r="I14" s="104" t="s">
        <v>10</v>
      </c>
      <c r="J14" s="101">
        <v>21</v>
      </c>
      <c r="K14" s="100">
        <v>16</v>
      </c>
      <c r="L14" s="104" t="s">
        <v>10</v>
      </c>
      <c r="M14" s="101">
        <v>21</v>
      </c>
      <c r="N14" s="97">
        <f>E14+H14+K14</f>
        <v>55</v>
      </c>
      <c r="O14" s="96">
        <f>G14+J14+M14</f>
        <v>57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221</v>
      </c>
      <c r="D15" s="175" t="s">
        <v>142</v>
      </c>
      <c r="E15" s="100">
        <v>14</v>
      </c>
      <c r="F15" s="104" t="s">
        <v>10</v>
      </c>
      <c r="G15" s="101">
        <v>21</v>
      </c>
      <c r="H15" s="100">
        <v>20</v>
      </c>
      <c r="I15" s="104" t="s">
        <v>10</v>
      </c>
      <c r="J15" s="101">
        <v>22</v>
      </c>
      <c r="K15" s="100"/>
      <c r="L15" s="104" t="s">
        <v>10</v>
      </c>
      <c r="M15" s="101"/>
      <c r="N15" s="97">
        <f>E15+H15+K15</f>
        <v>34</v>
      </c>
      <c r="O15" s="96">
        <f>G15+J15+M15</f>
        <v>43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275</v>
      </c>
      <c r="D16" s="175" t="s">
        <v>143</v>
      </c>
      <c r="E16" s="100">
        <v>21</v>
      </c>
      <c r="F16" s="99" t="s">
        <v>10</v>
      </c>
      <c r="G16" s="101">
        <v>13</v>
      </c>
      <c r="H16" s="100">
        <v>12</v>
      </c>
      <c r="I16" s="99" t="s">
        <v>10</v>
      </c>
      <c r="J16" s="101">
        <v>21</v>
      </c>
      <c r="K16" s="100">
        <v>11</v>
      </c>
      <c r="L16" s="99" t="s">
        <v>10</v>
      </c>
      <c r="M16" s="98">
        <v>21</v>
      </c>
      <c r="N16" s="97">
        <f>E16+H16+K16</f>
        <v>44</v>
      </c>
      <c r="O16" s="96">
        <f>G16+J16+M16</f>
        <v>55</v>
      </c>
      <c r="P16" s="95">
        <f>IF(E16&gt;G16,1,0)+IF(H16&gt;J16,1,0)+IF(K16&gt;M16,1,0)</f>
        <v>1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104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190</v>
      </c>
      <c r="O17" s="84">
        <f t="shared" si="0"/>
        <v>239</v>
      </c>
      <c r="P17" s="85">
        <f t="shared" si="0"/>
        <v>2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8" sqref="C1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351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173</v>
      </c>
      <c r="D12" s="174" t="s">
        <v>187</v>
      </c>
      <c r="E12" s="100">
        <v>21</v>
      </c>
      <c r="F12" s="109" t="s">
        <v>10</v>
      </c>
      <c r="G12" s="101">
        <v>14</v>
      </c>
      <c r="H12" s="100">
        <v>21</v>
      </c>
      <c r="I12" s="109" t="s">
        <v>10</v>
      </c>
      <c r="J12" s="101">
        <v>19</v>
      </c>
      <c r="K12" s="100"/>
      <c r="L12" s="109" t="s">
        <v>10</v>
      </c>
      <c r="M12" s="108"/>
      <c r="N12" s="97">
        <f>E12+H12+K12</f>
        <v>42</v>
      </c>
      <c r="O12" s="96">
        <f>G12+J12+M12</f>
        <v>33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233</v>
      </c>
      <c r="D13" s="175" t="s">
        <v>188</v>
      </c>
      <c r="E13" s="100">
        <v>17</v>
      </c>
      <c r="F13" s="104" t="s">
        <v>10</v>
      </c>
      <c r="G13" s="101">
        <v>21</v>
      </c>
      <c r="H13" s="100">
        <v>5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22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234</v>
      </c>
      <c r="D14" s="175" t="s">
        <v>239</v>
      </c>
      <c r="E14" s="100">
        <v>13</v>
      </c>
      <c r="F14" s="104" t="s">
        <v>10</v>
      </c>
      <c r="G14" s="101">
        <v>21</v>
      </c>
      <c r="H14" s="100">
        <v>21</v>
      </c>
      <c r="I14" s="104" t="s">
        <v>10</v>
      </c>
      <c r="J14" s="101">
        <v>19</v>
      </c>
      <c r="K14" s="100">
        <v>15</v>
      </c>
      <c r="L14" s="104" t="s">
        <v>10</v>
      </c>
      <c r="M14" s="101">
        <v>21</v>
      </c>
      <c r="N14" s="97">
        <f>E14+H14+K14</f>
        <v>49</v>
      </c>
      <c r="O14" s="96">
        <f>G14+J14+M14</f>
        <v>61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235</v>
      </c>
      <c r="D15" s="175" t="s">
        <v>240</v>
      </c>
      <c r="E15" s="100">
        <v>11</v>
      </c>
      <c r="F15" s="104" t="s">
        <v>10</v>
      </c>
      <c r="G15" s="101">
        <v>21</v>
      </c>
      <c r="H15" s="100">
        <v>21</v>
      </c>
      <c r="I15" s="104" t="s">
        <v>10</v>
      </c>
      <c r="J15" s="101">
        <v>19</v>
      </c>
      <c r="K15" s="100">
        <v>21</v>
      </c>
      <c r="L15" s="104" t="s">
        <v>10</v>
      </c>
      <c r="M15" s="101">
        <v>19</v>
      </c>
      <c r="N15" s="97">
        <f>E15+H15+K15</f>
        <v>53</v>
      </c>
      <c r="O15" s="96">
        <f>G15+J15+M15</f>
        <v>59</v>
      </c>
      <c r="P15" s="103">
        <f>IF(E15&gt;G15,1,0)+IF(H15&gt;J15,1,0)+IF(K15&gt;M15,1,0)</f>
        <v>2</v>
      </c>
      <c r="Q15" s="92">
        <f>IF(E15&lt;G15,1,0)+IF(H15&lt;J15,1,0)+IF(K15&lt;M15,1,0)</f>
        <v>1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156</v>
      </c>
      <c r="D16" s="175" t="s">
        <v>241</v>
      </c>
      <c r="E16" s="100">
        <v>21</v>
      </c>
      <c r="F16" s="99" t="s">
        <v>10</v>
      </c>
      <c r="G16" s="101">
        <v>9</v>
      </c>
      <c r="H16" s="100">
        <v>21</v>
      </c>
      <c r="I16" s="99" t="s">
        <v>10</v>
      </c>
      <c r="J16" s="101">
        <v>15</v>
      </c>
      <c r="K16" s="100"/>
      <c r="L16" s="99" t="s">
        <v>10</v>
      </c>
      <c r="M16" s="98"/>
      <c r="N16" s="97">
        <f>E16+H16+K16</f>
        <v>42</v>
      </c>
      <c r="O16" s="96">
        <f>G16+J16+M16</f>
        <v>24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351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208</v>
      </c>
      <c r="O17" s="84">
        <f t="shared" si="0"/>
        <v>219</v>
      </c>
      <c r="P17" s="85">
        <f t="shared" si="0"/>
        <v>7</v>
      </c>
      <c r="Q17" s="86">
        <f t="shared" si="0"/>
        <v>5</v>
      </c>
      <c r="R17" s="85">
        <f t="shared" si="0"/>
        <v>3</v>
      </c>
      <c r="S17" s="84">
        <f t="shared" si="0"/>
        <v>2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95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236</v>
      </c>
      <c r="D12" s="174" t="s">
        <v>207</v>
      </c>
      <c r="E12" s="100">
        <v>11</v>
      </c>
      <c r="F12" s="109" t="s">
        <v>10</v>
      </c>
      <c r="G12" s="101">
        <v>21</v>
      </c>
      <c r="H12" s="100">
        <v>11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22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197</v>
      </c>
      <c r="D13" s="175" t="s">
        <v>208</v>
      </c>
      <c r="E13" s="100">
        <v>5</v>
      </c>
      <c r="F13" s="104" t="s">
        <v>10</v>
      </c>
      <c r="G13" s="101">
        <v>21</v>
      </c>
      <c r="H13" s="100">
        <v>10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15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237</v>
      </c>
      <c r="D14" s="175" t="s">
        <v>116</v>
      </c>
      <c r="E14" s="100">
        <v>18</v>
      </c>
      <c r="F14" s="104" t="s">
        <v>10</v>
      </c>
      <c r="G14" s="101">
        <v>21</v>
      </c>
      <c r="H14" s="100">
        <v>14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32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147</v>
      </c>
      <c r="D15" s="175" t="s">
        <v>209</v>
      </c>
      <c r="E15" s="100">
        <v>13</v>
      </c>
      <c r="F15" s="104" t="s">
        <v>10</v>
      </c>
      <c r="G15" s="101">
        <v>21</v>
      </c>
      <c r="H15" s="100">
        <v>6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19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238</v>
      </c>
      <c r="D16" s="175" t="s">
        <v>117</v>
      </c>
      <c r="E16" s="100">
        <v>21</v>
      </c>
      <c r="F16" s="99" t="s">
        <v>10</v>
      </c>
      <c r="G16" s="101">
        <v>23</v>
      </c>
      <c r="H16" s="100">
        <v>18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39</v>
      </c>
      <c r="O16" s="96">
        <f>G16+J16+M16</f>
        <v>44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95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127</v>
      </c>
      <c r="O17" s="84">
        <f t="shared" si="0"/>
        <v>212</v>
      </c>
      <c r="P17" s="85">
        <f t="shared" si="0"/>
        <v>0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D15" sqref="D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103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94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242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210</v>
      </c>
      <c r="D12" s="174" t="s">
        <v>205</v>
      </c>
      <c r="E12" s="100">
        <v>12</v>
      </c>
      <c r="F12" s="109" t="s">
        <v>10</v>
      </c>
      <c r="G12" s="101">
        <v>21</v>
      </c>
      <c r="H12" s="100">
        <v>14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26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211</v>
      </c>
      <c r="D13" s="175" t="s">
        <v>166</v>
      </c>
      <c r="E13" s="100">
        <v>21</v>
      </c>
      <c r="F13" s="104" t="s">
        <v>10</v>
      </c>
      <c r="G13" s="101">
        <v>13</v>
      </c>
      <c r="H13" s="100">
        <v>15</v>
      </c>
      <c r="I13" s="104" t="s">
        <v>10</v>
      </c>
      <c r="J13" s="101">
        <v>21</v>
      </c>
      <c r="K13" s="100">
        <v>21</v>
      </c>
      <c r="L13" s="104" t="s">
        <v>10</v>
      </c>
      <c r="M13" s="101">
        <v>19</v>
      </c>
      <c r="N13" s="97">
        <f>E13+H13+K13</f>
        <v>57</v>
      </c>
      <c r="O13" s="96">
        <f>G13+J13+M13</f>
        <v>53</v>
      </c>
      <c r="P13" s="103">
        <f>IF(E13&gt;G13,1,0)+IF(H13&gt;J13,1,0)+IF(K13&gt;M13,1,0)</f>
        <v>2</v>
      </c>
      <c r="Q13" s="92">
        <f>IF(E13&lt;G13,1,0)+IF(H13&lt;J13,1,0)+IF(K13&lt;M13,1,0)</f>
        <v>1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212</v>
      </c>
      <c r="D14" s="175" t="s">
        <v>354</v>
      </c>
      <c r="E14" s="100">
        <v>21</v>
      </c>
      <c r="F14" s="104" t="s">
        <v>10</v>
      </c>
      <c r="G14" s="101">
        <v>13</v>
      </c>
      <c r="H14" s="100">
        <v>21</v>
      </c>
      <c r="I14" s="104" t="s">
        <v>10</v>
      </c>
      <c r="J14" s="101">
        <v>11</v>
      </c>
      <c r="K14" s="100"/>
      <c r="L14" s="104" t="s">
        <v>10</v>
      </c>
      <c r="M14" s="101"/>
      <c r="N14" s="97">
        <f>E14+H14+K14</f>
        <v>42</v>
      </c>
      <c r="O14" s="96">
        <f>G14+J14+M14</f>
        <v>24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213</v>
      </c>
      <c r="D15" s="175" t="s">
        <v>113</v>
      </c>
      <c r="E15" s="100">
        <v>21</v>
      </c>
      <c r="F15" s="104" t="s">
        <v>10</v>
      </c>
      <c r="G15" s="101">
        <v>14</v>
      </c>
      <c r="H15" s="100">
        <v>21</v>
      </c>
      <c r="I15" s="104" t="s">
        <v>10</v>
      </c>
      <c r="J15" s="101">
        <v>14</v>
      </c>
      <c r="K15" s="100"/>
      <c r="L15" s="104" t="s">
        <v>10</v>
      </c>
      <c r="M15" s="101"/>
      <c r="N15" s="97">
        <f>E15+H15+K15</f>
        <v>42</v>
      </c>
      <c r="O15" s="96">
        <f>G15+J15+M15</f>
        <v>28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214</v>
      </c>
      <c r="D16" s="175" t="s">
        <v>206</v>
      </c>
      <c r="E16" s="100">
        <v>21</v>
      </c>
      <c r="F16" s="99" t="s">
        <v>10</v>
      </c>
      <c r="G16" s="101">
        <v>12</v>
      </c>
      <c r="H16" s="100">
        <v>21</v>
      </c>
      <c r="I16" s="99" t="s">
        <v>10</v>
      </c>
      <c r="J16" s="101">
        <v>6</v>
      </c>
      <c r="K16" s="100"/>
      <c r="L16" s="99" t="s">
        <v>10</v>
      </c>
      <c r="M16" s="98"/>
      <c r="N16" s="97">
        <f>E16+H16+K16</f>
        <v>42</v>
      </c>
      <c r="O16" s="96">
        <f>G16+J16+M16</f>
        <v>18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103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209</v>
      </c>
      <c r="O17" s="84">
        <f t="shared" si="0"/>
        <v>165</v>
      </c>
      <c r="P17" s="85">
        <f t="shared" si="0"/>
        <v>8</v>
      </c>
      <c r="Q17" s="86">
        <f t="shared" si="0"/>
        <v>3</v>
      </c>
      <c r="R17" s="85">
        <f t="shared" si="0"/>
        <v>4</v>
      </c>
      <c r="S17" s="84">
        <f t="shared" si="0"/>
        <v>1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8" sqref="C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89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161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192</v>
      </c>
      <c r="D12" s="174" t="s">
        <v>170</v>
      </c>
      <c r="E12" s="100">
        <v>9</v>
      </c>
      <c r="F12" s="109" t="s">
        <v>10</v>
      </c>
      <c r="G12" s="101">
        <v>21</v>
      </c>
      <c r="H12" s="100">
        <v>15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24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134</v>
      </c>
      <c r="D13" s="175" t="s">
        <v>121</v>
      </c>
      <c r="E13" s="100">
        <v>21</v>
      </c>
      <c r="F13" s="104" t="s">
        <v>10</v>
      </c>
      <c r="G13" s="101">
        <v>19</v>
      </c>
      <c r="H13" s="100">
        <v>8</v>
      </c>
      <c r="I13" s="104" t="s">
        <v>10</v>
      </c>
      <c r="J13" s="101">
        <v>21</v>
      </c>
      <c r="K13" s="100">
        <v>18</v>
      </c>
      <c r="L13" s="104" t="s">
        <v>10</v>
      </c>
      <c r="M13" s="101">
        <v>21</v>
      </c>
      <c r="N13" s="97">
        <f>E13+H13+K13</f>
        <v>47</v>
      </c>
      <c r="O13" s="96">
        <f>G13+J13+M13</f>
        <v>61</v>
      </c>
      <c r="P13" s="103">
        <f>IF(E13&gt;G13,1,0)+IF(H13&gt;J13,1,0)+IF(K13&gt;M13,1,0)</f>
        <v>1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193</v>
      </c>
      <c r="D14" s="175" t="s">
        <v>122</v>
      </c>
      <c r="E14" s="100">
        <v>9</v>
      </c>
      <c r="F14" s="104" t="s">
        <v>10</v>
      </c>
      <c r="G14" s="101">
        <v>21</v>
      </c>
      <c r="H14" s="100">
        <v>12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21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194</v>
      </c>
      <c r="D15" s="175" t="s">
        <v>171</v>
      </c>
      <c r="E15" s="100">
        <v>12</v>
      </c>
      <c r="F15" s="104" t="s">
        <v>10</v>
      </c>
      <c r="G15" s="101">
        <v>21</v>
      </c>
      <c r="H15" s="100">
        <v>17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29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195</v>
      </c>
      <c r="D16" s="175" t="s">
        <v>172</v>
      </c>
      <c r="E16" s="100">
        <v>15</v>
      </c>
      <c r="F16" s="99" t="s">
        <v>10</v>
      </c>
      <c r="G16" s="101">
        <v>21</v>
      </c>
      <c r="H16" s="100">
        <v>11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26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161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147</v>
      </c>
      <c r="O17" s="84">
        <f t="shared" si="0"/>
        <v>229</v>
      </c>
      <c r="P17" s="85">
        <f t="shared" si="0"/>
        <v>1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D14" sqref="D14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97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81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125</v>
      </c>
      <c r="D12" s="174" t="s">
        <v>162</v>
      </c>
      <c r="E12" s="100">
        <v>21</v>
      </c>
      <c r="F12" s="109" t="s">
        <v>10</v>
      </c>
      <c r="G12" s="101">
        <v>17</v>
      </c>
      <c r="H12" s="100">
        <v>10</v>
      </c>
      <c r="I12" s="109" t="s">
        <v>10</v>
      </c>
      <c r="J12" s="101">
        <v>21</v>
      </c>
      <c r="K12" s="100">
        <v>21</v>
      </c>
      <c r="L12" s="109" t="s">
        <v>10</v>
      </c>
      <c r="M12" s="108">
        <v>19</v>
      </c>
      <c r="N12" s="97">
        <f>E12+H12+K12</f>
        <v>52</v>
      </c>
      <c r="O12" s="96">
        <f>G12+J12+M12</f>
        <v>57</v>
      </c>
      <c r="P12" s="107">
        <f>IF(E12&gt;G12,1,0)+IF(H12&gt;J12,1,0)+IF(K12&gt;M12,1,0)</f>
        <v>2</v>
      </c>
      <c r="Q12" s="106">
        <f>IF(E12&lt;G12,1,0)+IF(H12&lt;J12,1,0)+IF(K12&lt;M12,1,0)</f>
        <v>1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126</v>
      </c>
      <c r="D13" s="175" t="s">
        <v>130</v>
      </c>
      <c r="E13" s="100">
        <v>21</v>
      </c>
      <c r="F13" s="104" t="s">
        <v>10</v>
      </c>
      <c r="G13" s="101">
        <v>11</v>
      </c>
      <c r="H13" s="100">
        <v>12</v>
      </c>
      <c r="I13" s="104" t="s">
        <v>10</v>
      </c>
      <c r="J13" s="101">
        <v>21</v>
      </c>
      <c r="K13" s="100">
        <v>19</v>
      </c>
      <c r="L13" s="104" t="s">
        <v>10</v>
      </c>
      <c r="M13" s="101">
        <v>21</v>
      </c>
      <c r="N13" s="97">
        <f>E13+H13+K13</f>
        <v>52</v>
      </c>
      <c r="O13" s="96">
        <f>G13+J13+M13</f>
        <v>53</v>
      </c>
      <c r="P13" s="103">
        <f>IF(E13&gt;G13,1,0)+IF(H13&gt;J13,1,0)+IF(K13&gt;M13,1,0)</f>
        <v>1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177</v>
      </c>
      <c r="D14" s="175" t="s">
        <v>163</v>
      </c>
      <c r="E14" s="100">
        <v>16</v>
      </c>
      <c r="F14" s="104" t="s">
        <v>10</v>
      </c>
      <c r="G14" s="101">
        <v>21</v>
      </c>
      <c r="H14" s="100">
        <v>7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23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178</v>
      </c>
      <c r="D15" s="175" t="s">
        <v>164</v>
      </c>
      <c r="E15" s="100">
        <v>21</v>
      </c>
      <c r="F15" s="104" t="s">
        <v>10</v>
      </c>
      <c r="G15" s="101">
        <v>15</v>
      </c>
      <c r="H15" s="100">
        <v>13</v>
      </c>
      <c r="I15" s="104" t="s">
        <v>10</v>
      </c>
      <c r="J15" s="101">
        <v>21</v>
      </c>
      <c r="K15" s="100">
        <v>11</v>
      </c>
      <c r="L15" s="104" t="s">
        <v>10</v>
      </c>
      <c r="M15" s="101">
        <v>21</v>
      </c>
      <c r="N15" s="97">
        <f>E15+H15+K15</f>
        <v>45</v>
      </c>
      <c r="O15" s="96">
        <f>G15+J15+M15</f>
        <v>57</v>
      </c>
      <c r="P15" s="103">
        <f>IF(E15&gt;G15,1,0)+IF(H15&gt;J15,1,0)+IF(K15&gt;M15,1,0)</f>
        <v>1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355</v>
      </c>
      <c r="D16" s="175" t="s">
        <v>165</v>
      </c>
      <c r="E16" s="100">
        <v>12</v>
      </c>
      <c r="F16" s="99" t="s">
        <v>10</v>
      </c>
      <c r="G16" s="101">
        <v>21</v>
      </c>
      <c r="H16" s="100">
        <v>16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28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81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200</v>
      </c>
      <c r="O17" s="84">
        <f t="shared" si="0"/>
        <v>251</v>
      </c>
      <c r="P17" s="85">
        <f t="shared" si="0"/>
        <v>4</v>
      </c>
      <c r="Q17" s="86">
        <f t="shared" si="0"/>
        <v>9</v>
      </c>
      <c r="R17" s="85">
        <f t="shared" si="0"/>
        <v>1</v>
      </c>
      <c r="S17" s="84">
        <f t="shared" si="0"/>
        <v>4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90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187</v>
      </c>
      <c r="D12" s="173" t="s">
        <v>118</v>
      </c>
      <c r="E12" s="100">
        <v>14</v>
      </c>
      <c r="F12" s="109" t="s">
        <v>10</v>
      </c>
      <c r="G12" s="101">
        <v>21</v>
      </c>
      <c r="H12" s="100">
        <v>21</v>
      </c>
      <c r="I12" s="109" t="s">
        <v>10</v>
      </c>
      <c r="J12" s="101">
        <v>18</v>
      </c>
      <c r="K12" s="100">
        <v>17</v>
      </c>
      <c r="L12" s="109" t="s">
        <v>10</v>
      </c>
      <c r="M12" s="108">
        <v>21</v>
      </c>
      <c r="N12" s="97">
        <f>E12+H12+K12</f>
        <v>52</v>
      </c>
      <c r="O12" s="96">
        <f>G12+J12+M12</f>
        <v>60</v>
      </c>
      <c r="P12" s="107">
        <f>IF(E12&gt;G12,1,0)+IF(H12&gt;J12,1,0)+IF(K12&gt;M12,1,0)</f>
        <v>1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188</v>
      </c>
      <c r="D13" s="175" t="s">
        <v>157</v>
      </c>
      <c r="E13" s="100">
        <v>8</v>
      </c>
      <c r="F13" s="104" t="s">
        <v>10</v>
      </c>
      <c r="G13" s="101">
        <v>21</v>
      </c>
      <c r="H13" s="100">
        <v>9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17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189</v>
      </c>
      <c r="D14" s="175" t="s">
        <v>158</v>
      </c>
      <c r="E14" s="100">
        <v>21</v>
      </c>
      <c r="F14" s="104" t="s">
        <v>10</v>
      </c>
      <c r="G14" s="101">
        <v>13</v>
      </c>
      <c r="H14" s="100">
        <v>23</v>
      </c>
      <c r="I14" s="104" t="s">
        <v>10</v>
      </c>
      <c r="J14" s="101">
        <v>25</v>
      </c>
      <c r="K14" s="100">
        <v>21</v>
      </c>
      <c r="L14" s="104" t="s">
        <v>10</v>
      </c>
      <c r="M14" s="101">
        <v>14</v>
      </c>
      <c r="N14" s="97">
        <f>E14+H14+K14</f>
        <v>65</v>
      </c>
      <c r="O14" s="96">
        <f>G14+J14+M14</f>
        <v>52</v>
      </c>
      <c r="P14" s="103">
        <f>IF(E14&gt;G14,1,0)+IF(H14&gt;J14,1,0)+IF(K14&gt;M14,1,0)</f>
        <v>2</v>
      </c>
      <c r="Q14" s="92">
        <f>IF(E14&lt;G14,1,0)+IF(H14&lt;J14,1,0)+IF(K14&lt;M14,1,0)</f>
        <v>1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190</v>
      </c>
      <c r="D15" s="175" t="s">
        <v>159</v>
      </c>
      <c r="E15" s="100">
        <v>12</v>
      </c>
      <c r="F15" s="104" t="s">
        <v>10</v>
      </c>
      <c r="G15" s="101">
        <v>21</v>
      </c>
      <c r="H15" s="100">
        <v>5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17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191</v>
      </c>
      <c r="D16" s="175" t="s">
        <v>160</v>
      </c>
      <c r="E16" s="100">
        <v>13</v>
      </c>
      <c r="F16" s="99" t="s">
        <v>10</v>
      </c>
      <c r="G16" s="101">
        <v>21</v>
      </c>
      <c r="H16" s="100">
        <v>13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26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100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177</v>
      </c>
      <c r="O17" s="84">
        <f t="shared" si="0"/>
        <v>238</v>
      </c>
      <c r="P17" s="85">
        <f t="shared" si="0"/>
        <v>3</v>
      </c>
      <c r="Q17" s="86">
        <f t="shared" si="0"/>
        <v>9</v>
      </c>
      <c r="R17" s="85">
        <f t="shared" si="0"/>
        <v>1</v>
      </c>
      <c r="S17" s="84">
        <f t="shared" si="0"/>
        <v>4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8" sqref="C8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351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104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173</v>
      </c>
      <c r="D12" s="174" t="s">
        <v>138</v>
      </c>
      <c r="E12" s="100">
        <v>20</v>
      </c>
      <c r="F12" s="109" t="s">
        <v>10</v>
      </c>
      <c r="G12" s="101">
        <v>22</v>
      </c>
      <c r="H12" s="100">
        <v>14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34</v>
      </c>
      <c r="O12" s="96">
        <f>G12+J12+M12</f>
        <v>43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174</v>
      </c>
      <c r="D13" s="175" t="s">
        <v>183</v>
      </c>
      <c r="E13" s="100">
        <v>1</v>
      </c>
      <c r="F13" s="104" t="s">
        <v>10</v>
      </c>
      <c r="G13" s="101">
        <v>21</v>
      </c>
      <c r="H13" s="100">
        <v>0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1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175</v>
      </c>
      <c r="D14" s="175" t="s">
        <v>184</v>
      </c>
      <c r="E14" s="100">
        <v>9</v>
      </c>
      <c r="F14" s="104" t="s">
        <v>10</v>
      </c>
      <c r="G14" s="101">
        <v>21</v>
      </c>
      <c r="H14" s="100">
        <v>16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25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176</v>
      </c>
      <c r="D15" s="175" t="s">
        <v>185</v>
      </c>
      <c r="E15" s="100">
        <v>8</v>
      </c>
      <c r="F15" s="104" t="s">
        <v>10</v>
      </c>
      <c r="G15" s="101">
        <v>21</v>
      </c>
      <c r="H15" s="100">
        <v>18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26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156</v>
      </c>
      <c r="D16" s="175" t="s">
        <v>186</v>
      </c>
      <c r="E16" s="100">
        <v>15</v>
      </c>
      <c r="F16" s="99" t="s">
        <v>10</v>
      </c>
      <c r="G16" s="101">
        <v>21</v>
      </c>
      <c r="H16" s="100">
        <v>14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29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104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115</v>
      </c>
      <c r="O17" s="84">
        <f t="shared" si="0"/>
        <v>211</v>
      </c>
      <c r="P17" s="85">
        <f t="shared" si="0"/>
        <v>0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102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110</v>
      </c>
      <c r="D12" s="174" t="s">
        <v>196</v>
      </c>
      <c r="E12" s="100">
        <v>11</v>
      </c>
      <c r="F12" s="109" t="s">
        <v>10</v>
      </c>
      <c r="G12" s="101">
        <v>21</v>
      </c>
      <c r="H12" s="100">
        <v>8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19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166</v>
      </c>
      <c r="D13" s="175" t="s">
        <v>197</v>
      </c>
      <c r="E13" s="100">
        <v>9</v>
      </c>
      <c r="F13" s="104" t="s">
        <v>10</v>
      </c>
      <c r="G13" s="101">
        <v>21</v>
      </c>
      <c r="H13" s="100">
        <v>4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13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167</v>
      </c>
      <c r="D14" s="175" t="s">
        <v>198</v>
      </c>
      <c r="E14" s="100">
        <v>15</v>
      </c>
      <c r="F14" s="104" t="s">
        <v>10</v>
      </c>
      <c r="G14" s="101">
        <v>21</v>
      </c>
      <c r="H14" s="100">
        <v>18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33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168</v>
      </c>
      <c r="D15" s="175" t="s">
        <v>199</v>
      </c>
      <c r="E15" s="100">
        <v>14</v>
      </c>
      <c r="F15" s="104" t="s">
        <v>10</v>
      </c>
      <c r="G15" s="101">
        <v>21</v>
      </c>
      <c r="H15" s="100">
        <v>11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25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169</v>
      </c>
      <c r="D16" s="175" t="s">
        <v>200</v>
      </c>
      <c r="E16" s="100">
        <v>12</v>
      </c>
      <c r="F16" s="99" t="s">
        <v>10</v>
      </c>
      <c r="G16" s="101">
        <v>21</v>
      </c>
      <c r="H16" s="100">
        <v>14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26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91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116</v>
      </c>
      <c r="O17" s="84">
        <f t="shared" si="0"/>
        <v>210</v>
      </c>
      <c r="P17" s="85">
        <f t="shared" si="0"/>
        <v>0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8"/>
  <sheetViews>
    <sheetView zoomScale="120" zoomScaleNormal="120" zoomScalePageLayoutView="0" workbookViewId="0" topLeftCell="A1">
      <selection activeCell="C14" sqref="C14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60" s="161" customFormat="1" ht="33.75" customHeight="1">
      <c r="A2" s="4"/>
      <c r="B2" s="206" t="s">
        <v>77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</row>
    <row r="3" spans="2:3" ht="19.5" customHeight="1">
      <c r="B3" s="162"/>
      <c r="C3" s="164" t="s">
        <v>71</v>
      </c>
    </row>
    <row r="4" spans="2:14" ht="24.75" customHeight="1">
      <c r="B4" s="162"/>
      <c r="C4" s="164" t="s">
        <v>70</v>
      </c>
      <c r="N4" s="163"/>
    </row>
    <row r="5" spans="1:28" ht="12" customHeight="1" thickBot="1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6" s="2" customFormat="1" ht="30" customHeight="1" thickBot="1" thickTop="1">
      <c r="B6" s="145"/>
      <c r="C6" s="146" t="s">
        <v>68</v>
      </c>
      <c r="D6" s="207">
        <v>1</v>
      </c>
      <c r="E6" s="208"/>
      <c r="F6" s="209"/>
      <c r="G6" s="210">
        <v>2</v>
      </c>
      <c r="H6" s="208"/>
      <c r="I6" s="209"/>
      <c r="J6" s="210">
        <v>3</v>
      </c>
      <c r="K6" s="208"/>
      <c r="L6" s="209"/>
      <c r="M6" s="210">
        <v>4</v>
      </c>
      <c r="N6" s="208"/>
      <c r="O6" s="209"/>
      <c r="P6" s="211" t="s">
        <v>15</v>
      </c>
      <c r="Q6" s="212"/>
      <c r="R6" s="213"/>
      <c r="S6" s="212" t="s">
        <v>14</v>
      </c>
      <c r="T6" s="212"/>
      <c r="U6" s="213"/>
      <c r="V6" s="214" t="s">
        <v>13</v>
      </c>
      <c r="W6" s="212"/>
      <c r="X6" s="213"/>
      <c r="Y6" s="62" t="s">
        <v>12</v>
      </c>
      <c r="Z6" s="61" t="s">
        <v>11</v>
      </c>
    </row>
    <row r="7" spans="1:28" ht="19.5" customHeight="1">
      <c r="A7" s="4"/>
      <c r="B7" s="215">
        <v>1</v>
      </c>
      <c r="C7" s="53"/>
      <c r="D7" s="147"/>
      <c r="E7" s="148"/>
      <c r="F7" s="149"/>
      <c r="G7" s="50">
        <v>5</v>
      </c>
      <c r="H7" s="49" t="s">
        <v>10</v>
      </c>
      <c r="I7" s="51">
        <v>0</v>
      </c>
      <c r="J7" s="50">
        <v>5</v>
      </c>
      <c r="K7" s="49" t="s">
        <v>10</v>
      </c>
      <c r="L7" s="51">
        <v>0</v>
      </c>
      <c r="M7" s="50">
        <v>5</v>
      </c>
      <c r="N7" s="49" t="s">
        <v>10</v>
      </c>
      <c r="O7" s="51">
        <v>0</v>
      </c>
      <c r="P7" s="47"/>
      <c r="Q7" s="45"/>
      <c r="R7" s="41"/>
      <c r="S7" s="46"/>
      <c r="T7" s="45"/>
      <c r="U7" s="44"/>
      <c r="V7" s="43">
        <f>G7+J7+M7</f>
        <v>15</v>
      </c>
      <c r="W7" s="42" t="s">
        <v>10</v>
      </c>
      <c r="X7" s="41">
        <f>I7+L7+O7</f>
        <v>0</v>
      </c>
      <c r="Y7" s="218">
        <v>3</v>
      </c>
      <c r="Z7" s="221" t="s">
        <v>245</v>
      </c>
      <c r="AA7" s="4"/>
      <c r="AB7" s="4"/>
    </row>
    <row r="8" spans="1:28" ht="19.5" customHeight="1">
      <c r="A8" s="4"/>
      <c r="B8" s="216"/>
      <c r="C8" s="40" t="s">
        <v>86</v>
      </c>
      <c r="D8" s="150"/>
      <c r="E8" s="151"/>
      <c r="F8" s="152"/>
      <c r="G8" s="37">
        <v>10</v>
      </c>
      <c r="H8" s="36" t="s">
        <v>10</v>
      </c>
      <c r="I8" s="38">
        <v>2</v>
      </c>
      <c r="J8" s="37">
        <v>10</v>
      </c>
      <c r="K8" s="36" t="s">
        <v>10</v>
      </c>
      <c r="L8" s="38">
        <v>0</v>
      </c>
      <c r="M8" s="37">
        <v>10</v>
      </c>
      <c r="N8" s="36" t="s">
        <v>10</v>
      </c>
      <c r="O8" s="38">
        <v>0</v>
      </c>
      <c r="P8" s="34"/>
      <c r="Q8" s="33"/>
      <c r="R8" s="30"/>
      <c r="S8" s="32">
        <f>G8+J8+M8</f>
        <v>30</v>
      </c>
      <c r="T8" s="31" t="s">
        <v>10</v>
      </c>
      <c r="U8" s="30">
        <f>I8+L8+O8</f>
        <v>2</v>
      </c>
      <c r="V8" s="29"/>
      <c r="W8" s="28"/>
      <c r="X8" s="27"/>
      <c r="Y8" s="219"/>
      <c r="Z8" s="222"/>
      <c r="AA8" s="4"/>
      <c r="AB8" s="4"/>
    </row>
    <row r="9" spans="1:28" ht="19.5" customHeight="1" thickBot="1">
      <c r="A9" s="4"/>
      <c r="B9" s="217"/>
      <c r="C9" s="170" t="s">
        <v>93</v>
      </c>
      <c r="D9" s="153"/>
      <c r="E9" s="154"/>
      <c r="F9" s="155"/>
      <c r="G9" s="23">
        <v>239</v>
      </c>
      <c r="H9" s="22" t="s">
        <v>10</v>
      </c>
      <c r="I9" s="24">
        <v>190</v>
      </c>
      <c r="J9" s="23">
        <v>211</v>
      </c>
      <c r="K9" s="22" t="s">
        <v>10</v>
      </c>
      <c r="L9" s="24">
        <v>115</v>
      </c>
      <c r="M9" s="23">
        <v>211</v>
      </c>
      <c r="N9" s="22" t="s">
        <v>10</v>
      </c>
      <c r="O9" s="24">
        <v>141</v>
      </c>
      <c r="P9" s="20">
        <f>G9+J9+M9</f>
        <v>661</v>
      </c>
      <c r="Q9" s="19" t="s">
        <v>10</v>
      </c>
      <c r="R9" s="18">
        <f>I9+L9+O9</f>
        <v>446</v>
      </c>
      <c r="S9" s="17"/>
      <c r="T9" s="16"/>
      <c r="U9" s="15"/>
      <c r="V9" s="14"/>
      <c r="W9" s="13"/>
      <c r="X9" s="12"/>
      <c r="Y9" s="220"/>
      <c r="Z9" s="223"/>
      <c r="AA9" s="4"/>
      <c r="AB9" s="4"/>
    </row>
    <row r="10" spans="1:28" ht="19.5" customHeight="1">
      <c r="A10" s="4"/>
      <c r="B10" s="215">
        <v>2</v>
      </c>
      <c r="C10" s="53"/>
      <c r="D10" s="52">
        <f>I7</f>
        <v>0</v>
      </c>
      <c r="E10" s="49" t="s">
        <v>10</v>
      </c>
      <c r="F10" s="48">
        <f>G7</f>
        <v>5</v>
      </c>
      <c r="G10" s="156"/>
      <c r="H10" s="148"/>
      <c r="I10" s="149"/>
      <c r="J10" s="50">
        <v>5</v>
      </c>
      <c r="K10" s="49" t="s">
        <v>10</v>
      </c>
      <c r="L10" s="51">
        <v>0</v>
      </c>
      <c r="M10" s="50">
        <v>4</v>
      </c>
      <c r="N10" s="49" t="s">
        <v>10</v>
      </c>
      <c r="O10" s="51">
        <v>1</v>
      </c>
      <c r="P10" s="47"/>
      <c r="Q10" s="45"/>
      <c r="R10" s="41"/>
      <c r="S10" s="46"/>
      <c r="T10" s="45"/>
      <c r="U10" s="44"/>
      <c r="V10" s="43">
        <f>D10+J10+M10</f>
        <v>9</v>
      </c>
      <c r="W10" s="42" t="s">
        <v>10</v>
      </c>
      <c r="X10" s="41">
        <f>F10+L10+O10</f>
        <v>6</v>
      </c>
      <c r="Y10" s="218">
        <v>2</v>
      </c>
      <c r="Z10" s="221" t="s">
        <v>247</v>
      </c>
      <c r="AA10" s="4"/>
      <c r="AB10" s="4"/>
    </row>
    <row r="11" spans="1:28" ht="19.5" customHeight="1">
      <c r="A11" s="4"/>
      <c r="B11" s="216"/>
      <c r="C11" s="40" t="s">
        <v>87</v>
      </c>
      <c r="D11" s="39">
        <f>I8</f>
        <v>2</v>
      </c>
      <c r="E11" s="36" t="s">
        <v>10</v>
      </c>
      <c r="F11" s="35">
        <f>G8</f>
        <v>10</v>
      </c>
      <c r="G11" s="157"/>
      <c r="H11" s="151"/>
      <c r="I11" s="152"/>
      <c r="J11" s="37">
        <v>10</v>
      </c>
      <c r="K11" s="36" t="s">
        <v>10</v>
      </c>
      <c r="L11" s="38">
        <v>1</v>
      </c>
      <c r="M11" s="37">
        <v>9</v>
      </c>
      <c r="N11" s="36" t="s">
        <v>10</v>
      </c>
      <c r="O11" s="38">
        <v>3</v>
      </c>
      <c r="P11" s="34"/>
      <c r="Q11" s="33"/>
      <c r="R11" s="30"/>
      <c r="S11" s="32">
        <f>D11+J11+M11</f>
        <v>21</v>
      </c>
      <c r="T11" s="31" t="s">
        <v>10</v>
      </c>
      <c r="U11" s="30">
        <f>F11+L11+O11</f>
        <v>14</v>
      </c>
      <c r="V11" s="29"/>
      <c r="W11" s="28"/>
      <c r="X11" s="27"/>
      <c r="Y11" s="219"/>
      <c r="Z11" s="222"/>
      <c r="AA11" s="4"/>
      <c r="AB11" s="4"/>
    </row>
    <row r="12" spans="1:31" ht="19.5" customHeight="1" thickBot="1">
      <c r="A12" s="4"/>
      <c r="B12" s="217"/>
      <c r="C12" s="170" t="s">
        <v>85</v>
      </c>
      <c r="D12" s="25">
        <f>I9</f>
        <v>190</v>
      </c>
      <c r="E12" s="22" t="s">
        <v>10</v>
      </c>
      <c r="F12" s="21">
        <f>G9</f>
        <v>239</v>
      </c>
      <c r="G12" s="158"/>
      <c r="H12" s="154"/>
      <c r="I12" s="155"/>
      <c r="J12" s="23">
        <v>229</v>
      </c>
      <c r="K12" s="22" t="s">
        <v>10</v>
      </c>
      <c r="L12" s="24">
        <v>132</v>
      </c>
      <c r="M12" s="23">
        <v>238</v>
      </c>
      <c r="N12" s="22" t="s">
        <v>10</v>
      </c>
      <c r="O12" s="24">
        <v>177</v>
      </c>
      <c r="P12" s="20">
        <f>D12+J12+M12</f>
        <v>657</v>
      </c>
      <c r="Q12" s="19" t="s">
        <v>10</v>
      </c>
      <c r="R12" s="18">
        <f>F12+L12+O12</f>
        <v>548</v>
      </c>
      <c r="S12" s="17"/>
      <c r="T12" s="16"/>
      <c r="U12" s="15"/>
      <c r="V12" s="14"/>
      <c r="W12" s="13"/>
      <c r="X12" s="12"/>
      <c r="Y12" s="220"/>
      <c r="Z12" s="223"/>
      <c r="AA12" s="4"/>
      <c r="AB12" s="4"/>
      <c r="AD12" s="3"/>
      <c r="AE12" s="3"/>
    </row>
    <row r="13" spans="1:31" ht="19.5" customHeight="1">
      <c r="A13" s="4"/>
      <c r="B13" s="215">
        <v>3</v>
      </c>
      <c r="C13" s="40"/>
      <c r="D13" s="52">
        <f>L7</f>
        <v>0</v>
      </c>
      <c r="E13" s="49" t="s">
        <v>10</v>
      </c>
      <c r="F13" s="51">
        <f>J7</f>
        <v>5</v>
      </c>
      <c r="G13" s="50">
        <f>L10</f>
        <v>0</v>
      </c>
      <c r="H13" s="49" t="s">
        <v>10</v>
      </c>
      <c r="I13" s="51">
        <f>J10</f>
        <v>5</v>
      </c>
      <c r="J13" s="156"/>
      <c r="K13" s="148"/>
      <c r="L13" s="149"/>
      <c r="M13" s="50">
        <v>3</v>
      </c>
      <c r="N13" s="49" t="s">
        <v>10</v>
      </c>
      <c r="O13" s="51">
        <v>2</v>
      </c>
      <c r="P13" s="59"/>
      <c r="Q13" s="58"/>
      <c r="R13" s="57"/>
      <c r="S13" s="56"/>
      <c r="T13" s="55"/>
      <c r="U13" s="54"/>
      <c r="V13" s="43">
        <f>D13+G13+M13</f>
        <v>3</v>
      </c>
      <c r="W13" s="42" t="s">
        <v>10</v>
      </c>
      <c r="X13" s="41">
        <f>F13+I13+O13</f>
        <v>12</v>
      </c>
      <c r="Y13" s="218">
        <v>1</v>
      </c>
      <c r="Z13" s="221" t="s">
        <v>246</v>
      </c>
      <c r="AA13" s="4"/>
      <c r="AB13" s="4"/>
      <c r="AD13" s="3"/>
      <c r="AE13" s="3"/>
    </row>
    <row r="14" spans="1:31" ht="19.5" customHeight="1">
      <c r="A14" s="4"/>
      <c r="B14" s="216"/>
      <c r="C14" s="40" t="s">
        <v>352</v>
      </c>
      <c r="D14" s="39">
        <f>L8</f>
        <v>0</v>
      </c>
      <c r="E14" s="36" t="s">
        <v>10</v>
      </c>
      <c r="F14" s="38">
        <f>J8</f>
        <v>10</v>
      </c>
      <c r="G14" s="37">
        <f>L11</f>
        <v>1</v>
      </c>
      <c r="H14" s="36" t="s">
        <v>10</v>
      </c>
      <c r="I14" s="38">
        <f>J11</f>
        <v>10</v>
      </c>
      <c r="J14" s="157"/>
      <c r="K14" s="151"/>
      <c r="L14" s="152"/>
      <c r="M14" s="37">
        <v>7</v>
      </c>
      <c r="N14" s="36" t="s">
        <v>10</v>
      </c>
      <c r="O14" s="38">
        <v>5</v>
      </c>
      <c r="P14" s="59"/>
      <c r="Q14" s="58"/>
      <c r="R14" s="57"/>
      <c r="S14" s="32">
        <f>D14+G14+M14</f>
        <v>8</v>
      </c>
      <c r="T14" s="31" t="s">
        <v>10</v>
      </c>
      <c r="U14" s="30">
        <f>F14+I14+O14</f>
        <v>25</v>
      </c>
      <c r="V14" s="29"/>
      <c r="W14" s="28"/>
      <c r="X14" s="27"/>
      <c r="Y14" s="219"/>
      <c r="Z14" s="222"/>
      <c r="AA14" s="4"/>
      <c r="AB14" s="4"/>
      <c r="AD14" s="3"/>
      <c r="AE14" s="3"/>
    </row>
    <row r="15" spans="1:31" ht="19.5" customHeight="1" thickBot="1">
      <c r="A15" s="4"/>
      <c r="B15" s="217"/>
      <c r="C15" s="40" t="s">
        <v>88</v>
      </c>
      <c r="D15" s="25">
        <f>L9</f>
        <v>115</v>
      </c>
      <c r="E15" s="22" t="s">
        <v>10</v>
      </c>
      <c r="F15" s="24">
        <f>J9</f>
        <v>211</v>
      </c>
      <c r="G15" s="23">
        <f>L12</f>
        <v>132</v>
      </c>
      <c r="H15" s="22" t="s">
        <v>10</v>
      </c>
      <c r="I15" s="24">
        <f>J12</f>
        <v>229</v>
      </c>
      <c r="J15" s="157"/>
      <c r="K15" s="151"/>
      <c r="L15" s="152"/>
      <c r="M15" s="23">
        <v>208</v>
      </c>
      <c r="N15" s="22" t="s">
        <v>10</v>
      </c>
      <c r="O15" s="24">
        <v>219</v>
      </c>
      <c r="P15" s="59">
        <f>D15+G15+M15</f>
        <v>455</v>
      </c>
      <c r="Q15" s="58"/>
      <c r="R15" s="57">
        <f>F15+I15+O15</f>
        <v>659</v>
      </c>
      <c r="S15" s="56"/>
      <c r="T15" s="55"/>
      <c r="U15" s="54"/>
      <c r="V15" s="29"/>
      <c r="W15" s="28"/>
      <c r="X15" s="27"/>
      <c r="Y15" s="220"/>
      <c r="Z15" s="223"/>
      <c r="AA15" s="4"/>
      <c r="AB15" s="4"/>
      <c r="AD15" s="3"/>
      <c r="AE15" s="3"/>
    </row>
    <row r="16" spans="1:31" ht="19.5" customHeight="1">
      <c r="A16" s="4"/>
      <c r="B16" s="215">
        <v>4</v>
      </c>
      <c r="C16" s="53"/>
      <c r="D16" s="52">
        <f>O7</f>
        <v>0</v>
      </c>
      <c r="E16" s="49" t="s">
        <v>10</v>
      </c>
      <c r="F16" s="51">
        <f>M7</f>
        <v>5</v>
      </c>
      <c r="G16" s="50">
        <f>O10</f>
        <v>1</v>
      </c>
      <c r="H16" s="49" t="s">
        <v>10</v>
      </c>
      <c r="I16" s="51">
        <f>M10</f>
        <v>4</v>
      </c>
      <c r="J16" s="50">
        <f>O13</f>
        <v>2</v>
      </c>
      <c r="K16" s="49" t="s">
        <v>10</v>
      </c>
      <c r="L16" s="48">
        <f>M13</f>
        <v>3</v>
      </c>
      <c r="M16" s="156"/>
      <c r="N16" s="148"/>
      <c r="O16" s="149"/>
      <c r="P16" s="47"/>
      <c r="Q16" s="45"/>
      <c r="R16" s="41"/>
      <c r="S16" s="46"/>
      <c r="T16" s="45"/>
      <c r="U16" s="44"/>
      <c r="V16" s="43">
        <f>D16+G16+J16</f>
        <v>3</v>
      </c>
      <c r="W16" s="42" t="s">
        <v>10</v>
      </c>
      <c r="X16" s="41">
        <f>F16+I16+L16</f>
        <v>12</v>
      </c>
      <c r="Y16" s="218">
        <v>0</v>
      </c>
      <c r="Z16" s="224" t="s">
        <v>248</v>
      </c>
      <c r="AA16" s="4"/>
      <c r="AB16" s="11"/>
      <c r="AD16" s="3"/>
      <c r="AE16" s="3"/>
    </row>
    <row r="17" spans="1:31" ht="19.5" customHeight="1">
      <c r="A17" s="4"/>
      <c r="B17" s="216"/>
      <c r="C17" s="40" t="s">
        <v>90</v>
      </c>
      <c r="D17" s="39">
        <f>O8</f>
        <v>0</v>
      </c>
      <c r="E17" s="36" t="s">
        <v>10</v>
      </c>
      <c r="F17" s="38">
        <f>M8</f>
        <v>10</v>
      </c>
      <c r="G17" s="37">
        <f>O11</f>
        <v>3</v>
      </c>
      <c r="H17" s="36" t="s">
        <v>10</v>
      </c>
      <c r="I17" s="38">
        <f>M11</f>
        <v>9</v>
      </c>
      <c r="J17" s="37">
        <f>O14</f>
        <v>5</v>
      </c>
      <c r="K17" s="36" t="s">
        <v>10</v>
      </c>
      <c r="L17" s="35">
        <f>M14</f>
        <v>7</v>
      </c>
      <c r="M17" s="157"/>
      <c r="N17" s="151"/>
      <c r="O17" s="152"/>
      <c r="P17" s="34"/>
      <c r="Q17" s="33"/>
      <c r="R17" s="30"/>
      <c r="S17" s="32">
        <f>D17+G17+J17</f>
        <v>8</v>
      </c>
      <c r="T17" s="31" t="s">
        <v>10</v>
      </c>
      <c r="U17" s="30">
        <f>F17+I17+L17</f>
        <v>26</v>
      </c>
      <c r="V17" s="29"/>
      <c r="W17" s="28"/>
      <c r="X17" s="27"/>
      <c r="Y17" s="219"/>
      <c r="Z17" s="225"/>
      <c r="AA17" s="4"/>
      <c r="AB17" s="11"/>
      <c r="AD17" s="3"/>
      <c r="AE17" s="3"/>
    </row>
    <row r="18" spans="1:31" ht="19.5" customHeight="1" thickBot="1">
      <c r="A18" s="4"/>
      <c r="B18" s="217"/>
      <c r="C18" s="144"/>
      <c r="D18" s="25">
        <f>O9</f>
        <v>141</v>
      </c>
      <c r="E18" s="22" t="s">
        <v>10</v>
      </c>
      <c r="F18" s="24">
        <f>M9</f>
        <v>211</v>
      </c>
      <c r="G18" s="23">
        <f>O12</f>
        <v>177</v>
      </c>
      <c r="H18" s="22" t="s">
        <v>10</v>
      </c>
      <c r="I18" s="24">
        <f>M12</f>
        <v>238</v>
      </c>
      <c r="J18" s="23">
        <f>O15</f>
        <v>219</v>
      </c>
      <c r="K18" s="22" t="s">
        <v>10</v>
      </c>
      <c r="L18" s="21">
        <f>M15</f>
        <v>208</v>
      </c>
      <c r="M18" s="158"/>
      <c r="N18" s="154"/>
      <c r="O18" s="159"/>
      <c r="P18" s="20">
        <f>D18+G18+J18</f>
        <v>537</v>
      </c>
      <c r="Q18" s="19" t="s">
        <v>10</v>
      </c>
      <c r="R18" s="18">
        <f>F18+I18+L18</f>
        <v>657</v>
      </c>
      <c r="S18" s="17"/>
      <c r="T18" s="16"/>
      <c r="U18" s="15"/>
      <c r="V18" s="14"/>
      <c r="W18" s="13"/>
      <c r="X18" s="12"/>
      <c r="Y18" s="220"/>
      <c r="Z18" s="226"/>
      <c r="AA18" s="4"/>
      <c r="AB18" s="11"/>
      <c r="AD18" s="3"/>
      <c r="AE18" s="3"/>
    </row>
    <row r="19" spans="1:33" ht="15">
      <c r="A19" s="4"/>
      <c r="C19" s="4"/>
      <c r="D19" s="230" t="s">
        <v>9</v>
      </c>
      <c r="E19" s="231"/>
      <c r="F19" s="232"/>
      <c r="G19" s="233" t="s">
        <v>8</v>
      </c>
      <c r="H19" s="234"/>
      <c r="I19" s="235"/>
      <c r="J19" s="233" t="s">
        <v>7</v>
      </c>
      <c r="K19" s="234"/>
      <c r="L19" s="235"/>
      <c r="M19" s="6"/>
      <c r="N19" s="6"/>
      <c r="O19" s="6"/>
      <c r="P19" s="10">
        <f>SUM(P7:P18)</f>
        <v>2310</v>
      </c>
      <c r="Q19" s="10"/>
      <c r="R19" s="9">
        <f>SUM(R7:R18)</f>
        <v>2310</v>
      </c>
      <c r="S19" s="10">
        <f>SUM(S7:S18)</f>
        <v>67</v>
      </c>
      <c r="T19" s="10"/>
      <c r="U19" s="9">
        <f>SUM(U7:U18)</f>
        <v>67</v>
      </c>
      <c r="V19" s="10">
        <f>SUM(V7:V18)</f>
        <v>30</v>
      </c>
      <c r="W19" s="10"/>
      <c r="X19" s="9">
        <f>SUM(X7:X18)</f>
        <v>30</v>
      </c>
      <c r="Y19" s="4"/>
      <c r="Z19" s="4"/>
      <c r="AA19" s="4"/>
      <c r="AB19" s="4"/>
      <c r="AD19" s="3"/>
      <c r="AE19" s="3"/>
      <c r="AF19" s="3"/>
      <c r="AG19" s="3"/>
    </row>
    <row r="20" spans="1:33" ht="12.75">
      <c r="A20" s="4"/>
      <c r="C20" s="8" t="s">
        <v>6</v>
      </c>
      <c r="D20" s="236" t="s">
        <v>5</v>
      </c>
      <c r="E20" s="237"/>
      <c r="F20" s="238"/>
      <c r="G20" s="236" t="s">
        <v>4</v>
      </c>
      <c r="H20" s="237"/>
      <c r="I20" s="238"/>
      <c r="J20" s="236" t="s">
        <v>3</v>
      </c>
      <c r="K20" s="237"/>
      <c r="L20" s="238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4"/>
      <c r="D21" s="227" t="s">
        <v>2</v>
      </c>
      <c r="E21" s="228"/>
      <c r="F21" s="229"/>
      <c r="G21" s="227" t="s">
        <v>1</v>
      </c>
      <c r="H21" s="228"/>
      <c r="I21" s="229"/>
      <c r="J21" s="227" t="s">
        <v>0</v>
      </c>
      <c r="K21" s="228"/>
      <c r="L21" s="229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60" ht="15">
      <c r="A22" s="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5">
      <c r="A23" s="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5">
      <c r="A24" s="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5">
      <c r="A25" s="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5">
      <c r="A26" s="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3:60" ht="1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3:60" ht="1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</sheetData>
  <sheetProtection/>
  <mergeCells count="29">
    <mergeCell ref="B2:Z2"/>
    <mergeCell ref="D6:F6"/>
    <mergeCell ref="G6:I6"/>
    <mergeCell ref="J6:L6"/>
    <mergeCell ref="M6:O6"/>
    <mergeCell ref="P6:R6"/>
    <mergeCell ref="S6:U6"/>
    <mergeCell ref="V6:X6"/>
    <mergeCell ref="B7:B9"/>
    <mergeCell ref="Y7:Y9"/>
    <mergeCell ref="Z7:Z9"/>
    <mergeCell ref="B10:B12"/>
    <mergeCell ref="Y10:Y12"/>
    <mergeCell ref="Z10:Z12"/>
    <mergeCell ref="B13:B15"/>
    <mergeCell ref="Y13:Y15"/>
    <mergeCell ref="Z13:Z15"/>
    <mergeCell ref="B16:B18"/>
    <mergeCell ref="Y16:Y18"/>
    <mergeCell ref="Z16:Z18"/>
    <mergeCell ref="D21:F21"/>
    <mergeCell ref="G21:I21"/>
    <mergeCell ref="J21:L21"/>
    <mergeCell ref="D19:F19"/>
    <mergeCell ref="G19:I19"/>
    <mergeCell ref="J19:L19"/>
    <mergeCell ref="D20:F20"/>
    <mergeCell ref="G20:I20"/>
    <mergeCell ref="J20:L20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7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3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103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95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243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105</v>
      </c>
      <c r="D12" s="174" t="s">
        <v>179</v>
      </c>
      <c r="E12" s="100">
        <v>22</v>
      </c>
      <c r="F12" s="109" t="s">
        <v>10</v>
      </c>
      <c r="G12" s="101">
        <v>20</v>
      </c>
      <c r="H12" s="100">
        <v>19</v>
      </c>
      <c r="I12" s="109" t="s">
        <v>10</v>
      </c>
      <c r="J12" s="101">
        <v>21</v>
      </c>
      <c r="K12" s="100">
        <v>14</v>
      </c>
      <c r="L12" s="109" t="s">
        <v>10</v>
      </c>
      <c r="M12" s="108">
        <v>21</v>
      </c>
      <c r="N12" s="97">
        <f>E12+H12+K12</f>
        <v>55</v>
      </c>
      <c r="O12" s="96">
        <f>G12+J12+M12</f>
        <v>62</v>
      </c>
      <c r="P12" s="107">
        <f>IF(E12&gt;G12,1,0)+IF(H12&gt;J12,1,0)+IF(K12&gt;M12,1,0)</f>
        <v>1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106</v>
      </c>
      <c r="D13" s="175" t="s">
        <v>180</v>
      </c>
      <c r="E13" s="100">
        <v>10</v>
      </c>
      <c r="F13" s="104" t="s">
        <v>10</v>
      </c>
      <c r="G13" s="101">
        <v>21</v>
      </c>
      <c r="H13" s="100">
        <v>12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22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201</v>
      </c>
      <c r="D14" s="175" t="s">
        <v>116</v>
      </c>
      <c r="E14" s="100">
        <v>10</v>
      </c>
      <c r="F14" s="104" t="s">
        <v>10</v>
      </c>
      <c r="G14" s="101">
        <v>21</v>
      </c>
      <c r="H14" s="100">
        <v>8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18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202</v>
      </c>
      <c r="D15" s="175" t="s">
        <v>181</v>
      </c>
      <c r="E15" s="100">
        <v>7</v>
      </c>
      <c r="F15" s="104" t="s">
        <v>10</v>
      </c>
      <c r="G15" s="101">
        <v>21</v>
      </c>
      <c r="H15" s="100">
        <v>11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18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203</v>
      </c>
      <c r="D16" s="175" t="s">
        <v>182</v>
      </c>
      <c r="E16" s="100">
        <v>9</v>
      </c>
      <c r="F16" s="99" t="s">
        <v>10</v>
      </c>
      <c r="G16" s="101">
        <v>21</v>
      </c>
      <c r="H16" s="100">
        <v>9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18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95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131</v>
      </c>
      <c r="O17" s="84">
        <f t="shared" si="0"/>
        <v>230</v>
      </c>
      <c r="P17" s="85">
        <f t="shared" si="0"/>
        <v>1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81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89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98</v>
      </c>
      <c r="D12" s="174" t="s">
        <v>99</v>
      </c>
      <c r="E12" s="100">
        <v>21</v>
      </c>
      <c r="F12" s="109" t="s">
        <v>10</v>
      </c>
      <c r="G12" s="101">
        <v>1</v>
      </c>
      <c r="H12" s="100">
        <v>21</v>
      </c>
      <c r="I12" s="109" t="s">
        <v>10</v>
      </c>
      <c r="J12" s="101">
        <v>13</v>
      </c>
      <c r="K12" s="100"/>
      <c r="L12" s="109" t="s">
        <v>10</v>
      </c>
      <c r="M12" s="108"/>
      <c r="N12" s="97">
        <f>E12+H12+K12</f>
        <v>42</v>
      </c>
      <c r="O12" s="96">
        <f>G12+J12+M12</f>
        <v>14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130</v>
      </c>
      <c r="D13" s="175" t="s">
        <v>134</v>
      </c>
      <c r="E13" s="100">
        <v>21</v>
      </c>
      <c r="F13" s="104" t="s">
        <v>10</v>
      </c>
      <c r="G13" s="101">
        <v>12</v>
      </c>
      <c r="H13" s="100">
        <v>21</v>
      </c>
      <c r="I13" s="104" t="s">
        <v>10</v>
      </c>
      <c r="J13" s="101">
        <v>9</v>
      </c>
      <c r="K13" s="100"/>
      <c r="L13" s="104" t="s">
        <v>10</v>
      </c>
      <c r="M13" s="101"/>
      <c r="N13" s="97">
        <f>E13+H13+K13</f>
        <v>42</v>
      </c>
      <c r="O13" s="96">
        <f>G13+J13+M13</f>
        <v>21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131</v>
      </c>
      <c r="D14" s="175" t="s">
        <v>135</v>
      </c>
      <c r="E14" s="100">
        <v>21</v>
      </c>
      <c r="F14" s="104" t="s">
        <v>10</v>
      </c>
      <c r="G14" s="101">
        <v>7</v>
      </c>
      <c r="H14" s="100">
        <v>21</v>
      </c>
      <c r="I14" s="104" t="s">
        <v>10</v>
      </c>
      <c r="J14" s="101">
        <v>10</v>
      </c>
      <c r="K14" s="100"/>
      <c r="L14" s="104" t="s">
        <v>10</v>
      </c>
      <c r="M14" s="101"/>
      <c r="N14" s="177">
        <f>E14+H14+K14</f>
        <v>42</v>
      </c>
      <c r="O14" s="96">
        <f>G14+J14+M14</f>
        <v>17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132</v>
      </c>
      <c r="D15" s="175" t="s">
        <v>136</v>
      </c>
      <c r="E15" s="100">
        <v>21</v>
      </c>
      <c r="F15" s="104" t="s">
        <v>10</v>
      </c>
      <c r="G15" s="101">
        <v>7</v>
      </c>
      <c r="H15" s="100">
        <v>21</v>
      </c>
      <c r="I15" s="104" t="s">
        <v>10</v>
      </c>
      <c r="J15" s="101">
        <v>8</v>
      </c>
      <c r="K15" s="100"/>
      <c r="L15" s="104" t="s">
        <v>10</v>
      </c>
      <c r="M15" s="101"/>
      <c r="N15" s="97">
        <f>E15+H15+K15</f>
        <v>42</v>
      </c>
      <c r="O15" s="96">
        <f>G15+J15+M15</f>
        <v>15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133</v>
      </c>
      <c r="D16" s="175" t="s">
        <v>137</v>
      </c>
      <c r="E16" s="100">
        <v>21</v>
      </c>
      <c r="F16" s="99" t="s">
        <v>10</v>
      </c>
      <c r="G16" s="101">
        <v>15</v>
      </c>
      <c r="H16" s="100">
        <v>21</v>
      </c>
      <c r="I16" s="99" t="s">
        <v>10</v>
      </c>
      <c r="J16" s="101">
        <v>4</v>
      </c>
      <c r="K16" s="100"/>
      <c r="L16" s="99" t="s">
        <v>10</v>
      </c>
      <c r="M16" s="98"/>
      <c r="N16" s="97">
        <f>E16+H16+K16</f>
        <v>42</v>
      </c>
      <c r="O16" s="96">
        <f>G16+J16+M16</f>
        <v>19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81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210</v>
      </c>
      <c r="O17" s="84">
        <f t="shared" si="0"/>
        <v>86</v>
      </c>
      <c r="P17" s="85">
        <f t="shared" si="0"/>
        <v>10</v>
      </c>
      <c r="Q17" s="86">
        <f t="shared" si="0"/>
        <v>0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96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97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120</v>
      </c>
      <c r="D12" s="174" t="s">
        <v>125</v>
      </c>
      <c r="E12" s="100">
        <v>16</v>
      </c>
      <c r="F12" s="109" t="s">
        <v>10</v>
      </c>
      <c r="G12" s="101">
        <v>21</v>
      </c>
      <c r="H12" s="100">
        <v>18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34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121</v>
      </c>
      <c r="D13" s="175" t="s">
        <v>126</v>
      </c>
      <c r="E13" s="100">
        <v>18</v>
      </c>
      <c r="F13" s="104" t="s">
        <v>10</v>
      </c>
      <c r="G13" s="101">
        <v>21</v>
      </c>
      <c r="H13" s="100">
        <v>21</v>
      </c>
      <c r="I13" s="104" t="s">
        <v>10</v>
      </c>
      <c r="J13" s="101">
        <v>17</v>
      </c>
      <c r="K13" s="100">
        <v>18</v>
      </c>
      <c r="L13" s="104" t="s">
        <v>10</v>
      </c>
      <c r="M13" s="101">
        <v>21</v>
      </c>
      <c r="N13" s="97">
        <f>E13+H13+K13</f>
        <v>57</v>
      </c>
      <c r="O13" s="96">
        <f>G13+J13+M13</f>
        <v>59</v>
      </c>
      <c r="P13" s="103">
        <f>IF(E13&gt;G13,1,0)+IF(H13&gt;J13,1,0)+IF(K13&gt;M13,1,0)</f>
        <v>1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122</v>
      </c>
      <c r="D14" s="175" t="s">
        <v>127</v>
      </c>
      <c r="E14" s="100">
        <v>21</v>
      </c>
      <c r="F14" s="104" t="s">
        <v>10</v>
      </c>
      <c r="G14" s="101">
        <v>17</v>
      </c>
      <c r="H14" s="100">
        <v>16</v>
      </c>
      <c r="I14" s="104" t="s">
        <v>10</v>
      </c>
      <c r="J14" s="101">
        <v>21</v>
      </c>
      <c r="K14" s="100">
        <v>16</v>
      </c>
      <c r="L14" s="104" t="s">
        <v>10</v>
      </c>
      <c r="M14" s="101">
        <v>21</v>
      </c>
      <c r="N14" s="97">
        <f>E14+H14+K14</f>
        <v>53</v>
      </c>
      <c r="O14" s="96">
        <f>G14+J14+M14</f>
        <v>59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123</v>
      </c>
      <c r="D15" s="175" t="s">
        <v>128</v>
      </c>
      <c r="E15" s="100">
        <v>14</v>
      </c>
      <c r="F15" s="104" t="s">
        <v>10</v>
      </c>
      <c r="G15" s="101">
        <v>21</v>
      </c>
      <c r="H15" s="100">
        <v>18</v>
      </c>
      <c r="I15" s="104" t="s">
        <v>10</v>
      </c>
      <c r="J15" s="101">
        <v>21</v>
      </c>
      <c r="K15" s="100"/>
      <c r="L15" s="104" t="s">
        <v>10</v>
      </c>
      <c r="M15" s="101"/>
      <c r="N15" s="97">
        <f>E15+H15+K15</f>
        <v>32</v>
      </c>
      <c r="O15" s="96">
        <f>G15+J15+M15</f>
        <v>42</v>
      </c>
      <c r="P15" s="103">
        <f>IF(E15&gt;G15,1,0)+IF(H15&gt;J15,1,0)+IF(K15&gt;M15,1,0)</f>
        <v>0</v>
      </c>
      <c r="Q15" s="92">
        <f>IF(E15&lt;G15,1,0)+IF(H15&lt;J15,1,0)+IF(K15&lt;M15,1,0)</f>
        <v>2</v>
      </c>
      <c r="R15" s="93">
        <f>IF(P15+Q15&lt;2,0,IF(P15&gt;Q15,1,0))</f>
        <v>0</v>
      </c>
      <c r="S15" s="92">
        <f>IF(P15+Q15&lt;2,0,IF(P15&lt;Q15,1,0))</f>
        <v>1</v>
      </c>
      <c r="T15" s="91"/>
    </row>
    <row r="16" spans="2:20" ht="30" customHeight="1" thickBot="1">
      <c r="B16" s="102" t="s">
        <v>47</v>
      </c>
      <c r="C16" s="175" t="s">
        <v>124</v>
      </c>
      <c r="D16" s="175" t="s">
        <v>129</v>
      </c>
      <c r="E16" s="100">
        <v>13</v>
      </c>
      <c r="F16" s="99" t="s">
        <v>10</v>
      </c>
      <c r="G16" s="101">
        <v>21</v>
      </c>
      <c r="H16" s="100">
        <v>15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28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97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204</v>
      </c>
      <c r="O17" s="84">
        <f t="shared" si="0"/>
        <v>244</v>
      </c>
      <c r="P17" s="85">
        <f t="shared" si="0"/>
        <v>2</v>
      </c>
      <c r="Q17" s="86">
        <f t="shared" si="0"/>
        <v>10</v>
      </c>
      <c r="R17" s="85">
        <f t="shared" si="0"/>
        <v>0</v>
      </c>
      <c r="S17" s="84">
        <f t="shared" si="0"/>
        <v>5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104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90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138</v>
      </c>
      <c r="D12" s="174" t="s">
        <v>139</v>
      </c>
      <c r="E12" s="100">
        <v>22</v>
      </c>
      <c r="F12" s="109" t="s">
        <v>10</v>
      </c>
      <c r="G12" s="101">
        <v>20</v>
      </c>
      <c r="H12" s="100">
        <v>21</v>
      </c>
      <c r="I12" s="109" t="s">
        <v>10</v>
      </c>
      <c r="J12" s="101">
        <v>16</v>
      </c>
      <c r="K12" s="100"/>
      <c r="L12" s="109" t="s">
        <v>10</v>
      </c>
      <c r="M12" s="108"/>
      <c r="N12" s="97">
        <f>E12+H12+K12</f>
        <v>43</v>
      </c>
      <c r="O12" s="96">
        <f>G12+J12+M12</f>
        <v>36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140</v>
      </c>
      <c r="D13" s="175" t="s">
        <v>149</v>
      </c>
      <c r="E13" s="100">
        <v>21</v>
      </c>
      <c r="F13" s="104" t="s">
        <v>10</v>
      </c>
      <c r="G13" s="101">
        <v>15</v>
      </c>
      <c r="H13" s="100">
        <v>21</v>
      </c>
      <c r="I13" s="104" t="s">
        <v>10</v>
      </c>
      <c r="J13" s="101">
        <v>19</v>
      </c>
      <c r="K13" s="100"/>
      <c r="L13" s="104" t="s">
        <v>10</v>
      </c>
      <c r="M13" s="101"/>
      <c r="N13" s="97">
        <f>E13+H13+K13</f>
        <v>42</v>
      </c>
      <c r="O13" s="96">
        <f>G13+J13+M13</f>
        <v>34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141</v>
      </c>
      <c r="D14" s="175" t="s">
        <v>151</v>
      </c>
      <c r="E14" s="100">
        <v>21</v>
      </c>
      <c r="F14" s="104" t="s">
        <v>10</v>
      </c>
      <c r="G14" s="101">
        <v>14</v>
      </c>
      <c r="H14" s="100">
        <v>21</v>
      </c>
      <c r="I14" s="104" t="s">
        <v>10</v>
      </c>
      <c r="J14" s="101">
        <v>18</v>
      </c>
      <c r="K14" s="100"/>
      <c r="L14" s="104" t="s">
        <v>10</v>
      </c>
      <c r="M14" s="101"/>
      <c r="N14" s="97">
        <f>E14+H14+K14</f>
        <v>42</v>
      </c>
      <c r="O14" s="96">
        <f>G14+J14+M14</f>
        <v>32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142</v>
      </c>
      <c r="D15" s="175" t="s">
        <v>150</v>
      </c>
      <c r="E15" s="100">
        <v>21</v>
      </c>
      <c r="F15" s="104" t="s">
        <v>10</v>
      </c>
      <c r="G15" s="101">
        <v>6</v>
      </c>
      <c r="H15" s="100">
        <v>21</v>
      </c>
      <c r="I15" s="104" t="s">
        <v>10</v>
      </c>
      <c r="J15" s="101">
        <v>5</v>
      </c>
      <c r="K15" s="100"/>
      <c r="L15" s="104" t="s">
        <v>10</v>
      </c>
      <c r="M15" s="101"/>
      <c r="N15" s="97">
        <f>E15+H15+K15</f>
        <v>42</v>
      </c>
      <c r="O15" s="96">
        <f>G15+J15+M15</f>
        <v>11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143</v>
      </c>
      <c r="D16" s="175" t="s">
        <v>152</v>
      </c>
      <c r="E16" s="100">
        <v>21</v>
      </c>
      <c r="F16" s="99" t="s">
        <v>10</v>
      </c>
      <c r="G16" s="101">
        <v>11</v>
      </c>
      <c r="H16" s="100">
        <v>21</v>
      </c>
      <c r="I16" s="99" t="s">
        <v>10</v>
      </c>
      <c r="J16" s="101">
        <v>17</v>
      </c>
      <c r="K16" s="100"/>
      <c r="L16" s="99" t="s">
        <v>10</v>
      </c>
      <c r="M16" s="98"/>
      <c r="N16" s="97">
        <f>E16+H16+K16</f>
        <v>42</v>
      </c>
      <c r="O16" s="96">
        <f>G16+J16+M16</f>
        <v>28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104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211</v>
      </c>
      <c r="O17" s="84">
        <f t="shared" si="0"/>
        <v>141</v>
      </c>
      <c r="P17" s="85">
        <f t="shared" si="0"/>
        <v>10</v>
      </c>
      <c r="Q17" s="86">
        <f t="shared" si="0"/>
        <v>0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100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351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118</v>
      </c>
      <c r="D12" s="174" t="s">
        <v>119</v>
      </c>
      <c r="E12" s="100">
        <v>21</v>
      </c>
      <c r="F12" s="109" t="s">
        <v>10</v>
      </c>
      <c r="G12" s="101">
        <v>8</v>
      </c>
      <c r="H12" s="100">
        <v>21</v>
      </c>
      <c r="I12" s="109" t="s">
        <v>10</v>
      </c>
      <c r="J12" s="101">
        <v>12</v>
      </c>
      <c r="K12" s="100"/>
      <c r="L12" s="109" t="s">
        <v>10</v>
      </c>
      <c r="M12" s="108"/>
      <c r="N12" s="97">
        <f>E12+H12+K12</f>
        <v>42</v>
      </c>
      <c r="O12" s="96">
        <f>G12+J12+M12</f>
        <v>20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157</v>
      </c>
      <c r="D13" s="175" t="s">
        <v>153</v>
      </c>
      <c r="E13" s="100">
        <v>21</v>
      </c>
      <c r="F13" s="104" t="s">
        <v>10</v>
      </c>
      <c r="G13" s="101">
        <v>8</v>
      </c>
      <c r="H13" s="100">
        <v>21</v>
      </c>
      <c r="I13" s="104" t="s">
        <v>10</v>
      </c>
      <c r="J13" s="101">
        <v>11</v>
      </c>
      <c r="K13" s="100"/>
      <c r="L13" s="104" t="s">
        <v>10</v>
      </c>
      <c r="M13" s="101"/>
      <c r="N13" s="97">
        <f>E13+H13+K13</f>
        <v>42</v>
      </c>
      <c r="O13" s="96">
        <f>G13+J13+M13</f>
        <v>19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158</v>
      </c>
      <c r="D14" s="175" t="s">
        <v>154</v>
      </c>
      <c r="E14" s="100">
        <v>19</v>
      </c>
      <c r="F14" s="104" t="s">
        <v>10</v>
      </c>
      <c r="G14" s="101">
        <v>21</v>
      </c>
      <c r="H14" s="100">
        <v>21</v>
      </c>
      <c r="I14" s="104" t="s">
        <v>10</v>
      </c>
      <c r="J14" s="101">
        <v>11</v>
      </c>
      <c r="K14" s="100">
        <v>21</v>
      </c>
      <c r="L14" s="104" t="s">
        <v>10</v>
      </c>
      <c r="M14" s="101">
        <v>15</v>
      </c>
      <c r="N14" s="97">
        <f>E14+H14+K14</f>
        <v>61</v>
      </c>
      <c r="O14" s="96">
        <f>G14+J14+M14</f>
        <v>47</v>
      </c>
      <c r="P14" s="103">
        <f>IF(E14&gt;G14,1,0)+IF(H14&gt;J14,1,0)+IF(K14&gt;M14,1,0)</f>
        <v>2</v>
      </c>
      <c r="Q14" s="92">
        <f>IF(E14&lt;G14,1,0)+IF(H14&lt;J14,1,0)+IF(K14&lt;M14,1,0)</f>
        <v>1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159</v>
      </c>
      <c r="D15" s="175" t="s">
        <v>155</v>
      </c>
      <c r="E15" s="100">
        <v>21</v>
      </c>
      <c r="F15" s="104" t="s">
        <v>10</v>
      </c>
      <c r="G15" s="101">
        <v>5</v>
      </c>
      <c r="H15" s="100">
        <v>21</v>
      </c>
      <c r="I15" s="104" t="s">
        <v>10</v>
      </c>
      <c r="J15" s="101">
        <v>8</v>
      </c>
      <c r="K15" s="100"/>
      <c r="L15" s="104" t="s">
        <v>10</v>
      </c>
      <c r="M15" s="101"/>
      <c r="N15" s="97">
        <f>E15+H15+K15</f>
        <v>42</v>
      </c>
      <c r="O15" s="96">
        <f>G15+J15+M15</f>
        <v>13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160</v>
      </c>
      <c r="D16" s="175" t="s">
        <v>156</v>
      </c>
      <c r="E16" s="100">
        <v>21</v>
      </c>
      <c r="F16" s="99" t="s">
        <v>10</v>
      </c>
      <c r="G16" s="101">
        <v>17</v>
      </c>
      <c r="H16" s="100">
        <v>21</v>
      </c>
      <c r="I16" s="99" t="s">
        <v>10</v>
      </c>
      <c r="J16" s="101">
        <v>16</v>
      </c>
      <c r="K16" s="100"/>
      <c r="L16" s="99" t="s">
        <v>10</v>
      </c>
      <c r="M16" s="98"/>
      <c r="N16" s="97">
        <f>E16+H16+K16</f>
        <v>42</v>
      </c>
      <c r="O16" s="96">
        <f>G16+J16+M16</f>
        <v>33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100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229</v>
      </c>
      <c r="O17" s="84">
        <f t="shared" si="0"/>
        <v>132</v>
      </c>
      <c r="P17" s="85">
        <f t="shared" si="0"/>
        <v>10</v>
      </c>
      <c r="Q17" s="86">
        <f t="shared" si="0"/>
        <v>1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2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102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115</v>
      </c>
      <c r="D12" s="174" t="s">
        <v>110</v>
      </c>
      <c r="E12" s="100">
        <v>21</v>
      </c>
      <c r="F12" s="109" t="s">
        <v>10</v>
      </c>
      <c r="G12" s="101">
        <v>8</v>
      </c>
      <c r="H12" s="100">
        <v>21</v>
      </c>
      <c r="I12" s="109" t="s">
        <v>10</v>
      </c>
      <c r="J12" s="101">
        <v>13</v>
      </c>
      <c r="K12" s="100"/>
      <c r="L12" s="109" t="s">
        <v>10</v>
      </c>
      <c r="M12" s="108"/>
      <c r="N12" s="97">
        <f>E12+H12+K12</f>
        <v>42</v>
      </c>
      <c r="O12" s="96">
        <f>G12+J12+M12</f>
        <v>21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208</v>
      </c>
      <c r="D13" s="175" t="s">
        <v>111</v>
      </c>
      <c r="E13" s="100">
        <v>21</v>
      </c>
      <c r="F13" s="104" t="s">
        <v>10</v>
      </c>
      <c r="G13" s="101">
        <v>5</v>
      </c>
      <c r="H13" s="100">
        <v>21</v>
      </c>
      <c r="I13" s="104" t="s">
        <v>10</v>
      </c>
      <c r="J13" s="101">
        <v>7</v>
      </c>
      <c r="K13" s="100"/>
      <c r="L13" s="104" t="s">
        <v>10</v>
      </c>
      <c r="M13" s="101"/>
      <c r="N13" s="97">
        <f>E13+H13+K13</f>
        <v>42</v>
      </c>
      <c r="O13" s="96">
        <f>G13+J13+M13</f>
        <v>12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116</v>
      </c>
      <c r="D14" s="175" t="s">
        <v>112</v>
      </c>
      <c r="E14" s="100">
        <v>21</v>
      </c>
      <c r="F14" s="104" t="s">
        <v>10</v>
      </c>
      <c r="G14" s="101">
        <v>5</v>
      </c>
      <c r="H14" s="100">
        <v>21</v>
      </c>
      <c r="I14" s="104" t="s">
        <v>10</v>
      </c>
      <c r="J14" s="101">
        <v>4</v>
      </c>
      <c r="K14" s="100"/>
      <c r="L14" s="104" t="s">
        <v>10</v>
      </c>
      <c r="M14" s="101"/>
      <c r="N14" s="97">
        <f>E14+H14+K14</f>
        <v>42</v>
      </c>
      <c r="O14" s="96">
        <f>G14+J14+M14</f>
        <v>9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181</v>
      </c>
      <c r="D15" s="175" t="s">
        <v>113</v>
      </c>
      <c r="E15" s="100">
        <v>21</v>
      </c>
      <c r="F15" s="104" t="s">
        <v>10</v>
      </c>
      <c r="G15" s="101">
        <v>4</v>
      </c>
      <c r="H15" s="100">
        <v>21</v>
      </c>
      <c r="I15" s="104" t="s">
        <v>10</v>
      </c>
      <c r="J15" s="101">
        <v>7</v>
      </c>
      <c r="K15" s="100"/>
      <c r="L15" s="104" t="s">
        <v>10</v>
      </c>
      <c r="M15" s="101"/>
      <c r="N15" s="97">
        <f>E15+H15+K15</f>
        <v>42</v>
      </c>
      <c r="O15" s="96">
        <f>G15+J15+M15</f>
        <v>11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117</v>
      </c>
      <c r="D16" s="175" t="s">
        <v>114</v>
      </c>
      <c r="E16" s="100">
        <v>21</v>
      </c>
      <c r="F16" s="99" t="s">
        <v>10</v>
      </c>
      <c r="G16" s="101">
        <v>3</v>
      </c>
      <c r="H16" s="100">
        <v>21</v>
      </c>
      <c r="I16" s="99" t="s">
        <v>10</v>
      </c>
      <c r="J16" s="101">
        <v>4</v>
      </c>
      <c r="K16" s="100"/>
      <c r="L16" s="99" t="s">
        <v>10</v>
      </c>
      <c r="M16" s="98"/>
      <c r="N16" s="97">
        <f>E16+H16+K16</f>
        <v>42</v>
      </c>
      <c r="O16" s="96">
        <f>G16+J16+M16</f>
        <v>7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210</v>
      </c>
      <c r="O17" s="84">
        <f t="shared" si="0"/>
        <v>60</v>
      </c>
      <c r="P17" s="85">
        <f t="shared" si="0"/>
        <v>10</v>
      </c>
      <c r="Q17" s="86">
        <f t="shared" si="0"/>
        <v>0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T9" sqref="T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103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21" t="s">
        <v>244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105</v>
      </c>
      <c r="D12" s="174" t="s">
        <v>144</v>
      </c>
      <c r="E12" s="100">
        <v>9</v>
      </c>
      <c r="F12" s="109" t="s">
        <v>10</v>
      </c>
      <c r="G12" s="101">
        <v>21</v>
      </c>
      <c r="H12" s="100">
        <v>12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21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106</v>
      </c>
      <c r="D13" s="175" t="s">
        <v>145</v>
      </c>
      <c r="E13" s="100">
        <v>21</v>
      </c>
      <c r="F13" s="104" t="s">
        <v>10</v>
      </c>
      <c r="G13" s="101">
        <v>17</v>
      </c>
      <c r="H13" s="100">
        <v>17</v>
      </c>
      <c r="I13" s="104" t="s">
        <v>10</v>
      </c>
      <c r="J13" s="101">
        <v>21</v>
      </c>
      <c r="K13" s="100">
        <v>21</v>
      </c>
      <c r="L13" s="104" t="s">
        <v>10</v>
      </c>
      <c r="M13" s="101">
        <v>19</v>
      </c>
      <c r="N13" s="97">
        <f>E13+H13+K13</f>
        <v>59</v>
      </c>
      <c r="O13" s="96">
        <f>G13+J13+M13</f>
        <v>57</v>
      </c>
      <c r="P13" s="103">
        <f>IF(E13&gt;G13,1,0)+IF(H13&gt;J13,1,0)+IF(K13&gt;M13,1,0)</f>
        <v>2</v>
      </c>
      <c r="Q13" s="92">
        <f>IF(E13&lt;G13,1,0)+IF(H13&lt;J13,1,0)+IF(K13&lt;M13,1,0)</f>
        <v>1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107</v>
      </c>
      <c r="D14" s="175" t="s">
        <v>146</v>
      </c>
      <c r="E14" s="100">
        <v>19</v>
      </c>
      <c r="F14" s="104" t="s">
        <v>10</v>
      </c>
      <c r="G14" s="101">
        <v>21</v>
      </c>
      <c r="H14" s="100">
        <v>18</v>
      </c>
      <c r="I14" s="104" t="s">
        <v>10</v>
      </c>
      <c r="J14" s="101">
        <v>21</v>
      </c>
      <c r="K14" s="100"/>
      <c r="L14" s="104" t="s">
        <v>10</v>
      </c>
      <c r="M14" s="101"/>
      <c r="N14" s="97">
        <f>E14+H14+K14</f>
        <v>37</v>
      </c>
      <c r="O14" s="96">
        <f>G14+J14+M14</f>
        <v>42</v>
      </c>
      <c r="P14" s="103">
        <f>IF(E14&gt;G14,1,0)+IF(H14&gt;J14,1,0)+IF(K14&gt;M14,1,0)</f>
        <v>0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108</v>
      </c>
      <c r="D15" s="175" t="s">
        <v>147</v>
      </c>
      <c r="E15" s="100">
        <v>21</v>
      </c>
      <c r="F15" s="104" t="s">
        <v>10</v>
      </c>
      <c r="G15" s="101">
        <v>17</v>
      </c>
      <c r="H15" s="100">
        <v>21</v>
      </c>
      <c r="I15" s="104" t="s">
        <v>10</v>
      </c>
      <c r="J15" s="101">
        <v>15</v>
      </c>
      <c r="K15" s="100"/>
      <c r="L15" s="104" t="s">
        <v>10</v>
      </c>
      <c r="M15" s="101"/>
      <c r="N15" s="97">
        <f>E15+H15+K15</f>
        <v>42</v>
      </c>
      <c r="O15" s="96">
        <f>G15+J15+M15</f>
        <v>32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109</v>
      </c>
      <c r="D16" s="175" t="s">
        <v>148</v>
      </c>
      <c r="E16" s="100">
        <v>9</v>
      </c>
      <c r="F16" s="99" t="s">
        <v>10</v>
      </c>
      <c r="G16" s="101">
        <v>21</v>
      </c>
      <c r="H16" s="100">
        <v>19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28</v>
      </c>
      <c r="O16" s="96">
        <f>G16+J16+M16</f>
        <v>42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91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187</v>
      </c>
      <c r="O17" s="84">
        <f t="shared" si="0"/>
        <v>215</v>
      </c>
      <c r="P17" s="85">
        <f t="shared" si="0"/>
        <v>4</v>
      </c>
      <c r="Q17" s="86">
        <f t="shared" si="0"/>
        <v>7</v>
      </c>
      <c r="R17" s="85">
        <f t="shared" si="0"/>
        <v>2</v>
      </c>
      <c r="S17" s="84">
        <f t="shared" si="0"/>
        <v>3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8"/>
  <sheetViews>
    <sheetView zoomScale="120" zoomScaleNormal="120" zoomScalePageLayoutView="0" workbookViewId="0" topLeftCell="A3">
      <selection activeCell="N14" sqref="N14"/>
    </sheetView>
  </sheetViews>
  <sheetFormatPr defaultColWidth="9.140625" defaultRowHeight="15"/>
  <cols>
    <col min="1" max="1" width="2.7109375" style="1" customWidth="1"/>
    <col min="2" max="2" width="4.00390625" style="2" customWidth="1"/>
    <col min="3" max="3" width="30.7109375" style="1" customWidth="1"/>
    <col min="4" max="4" width="4.7109375" style="1" customWidth="1"/>
    <col min="5" max="5" width="1.7109375" style="1" customWidth="1"/>
    <col min="6" max="7" width="4.7109375" style="1" customWidth="1"/>
    <col min="8" max="8" width="1.7109375" style="1" customWidth="1"/>
    <col min="9" max="10" width="4.7109375" style="1" customWidth="1"/>
    <col min="11" max="11" width="1.7109375" style="1" customWidth="1"/>
    <col min="12" max="13" width="4.7109375" style="1" customWidth="1"/>
    <col min="14" max="14" width="1.7109375" style="1" customWidth="1"/>
    <col min="15" max="15" width="4.7109375" style="1" customWidth="1"/>
    <col min="16" max="16" width="5.7109375" style="1" customWidth="1"/>
    <col min="17" max="17" width="1.7109375" style="1" customWidth="1"/>
    <col min="18" max="18" width="5.7109375" style="1" customWidth="1"/>
    <col min="19" max="19" width="4.7109375" style="1" customWidth="1"/>
    <col min="20" max="20" width="1.7109375" style="1" customWidth="1"/>
    <col min="21" max="22" width="4.7109375" style="1" customWidth="1"/>
    <col min="23" max="23" width="1.7109375" style="1" customWidth="1"/>
    <col min="24" max="24" width="4.7109375" style="1" customWidth="1"/>
    <col min="25" max="25" width="9.140625" style="1" customWidth="1"/>
    <col min="26" max="26" width="10.28125" style="1" customWidth="1"/>
    <col min="27" max="27" width="2.7109375" style="1" customWidth="1"/>
    <col min="28" max="16384" width="9.140625" style="1" customWidth="1"/>
  </cols>
  <sheetData>
    <row r="1" ht="8.25" customHeight="1"/>
    <row r="2" spans="1:60" s="161" customFormat="1" ht="33.75" customHeight="1">
      <c r="A2" s="4"/>
      <c r="B2" s="206" t="s">
        <v>77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</row>
    <row r="3" spans="2:3" ht="19.5" customHeight="1">
      <c r="B3" s="162"/>
      <c r="C3" s="164" t="s">
        <v>71</v>
      </c>
    </row>
    <row r="4" spans="2:14" ht="24.75" customHeight="1">
      <c r="B4" s="162"/>
      <c r="C4" s="164" t="s">
        <v>70</v>
      </c>
      <c r="N4" s="163"/>
    </row>
    <row r="5" spans="1:28" ht="12" customHeight="1" thickBot="1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6" s="2" customFormat="1" ht="30" customHeight="1" thickBot="1" thickTop="1">
      <c r="B6" s="145"/>
      <c r="C6" s="146" t="s">
        <v>69</v>
      </c>
      <c r="D6" s="207">
        <v>1</v>
      </c>
      <c r="E6" s="208"/>
      <c r="F6" s="209"/>
      <c r="G6" s="210">
        <v>2</v>
      </c>
      <c r="H6" s="208"/>
      <c r="I6" s="209"/>
      <c r="J6" s="210">
        <v>3</v>
      </c>
      <c r="K6" s="208"/>
      <c r="L6" s="209"/>
      <c r="M6" s="210">
        <v>4</v>
      </c>
      <c r="N6" s="208"/>
      <c r="O6" s="209"/>
      <c r="P6" s="211" t="s">
        <v>15</v>
      </c>
      <c r="Q6" s="212"/>
      <c r="R6" s="213"/>
      <c r="S6" s="212" t="s">
        <v>14</v>
      </c>
      <c r="T6" s="212"/>
      <c r="U6" s="213"/>
      <c r="V6" s="214" t="s">
        <v>13</v>
      </c>
      <c r="W6" s="212"/>
      <c r="X6" s="213"/>
      <c r="Y6" s="62" t="s">
        <v>12</v>
      </c>
      <c r="Z6" s="61" t="s">
        <v>11</v>
      </c>
    </row>
    <row r="7" spans="1:28" ht="19.5" customHeight="1">
      <c r="A7" s="4"/>
      <c r="B7" s="215">
        <v>1</v>
      </c>
      <c r="C7" s="53"/>
      <c r="D7" s="147"/>
      <c r="E7" s="148"/>
      <c r="F7" s="149"/>
      <c r="G7" s="50">
        <v>5</v>
      </c>
      <c r="H7" s="49" t="s">
        <v>10</v>
      </c>
      <c r="I7" s="51">
        <v>0</v>
      </c>
      <c r="J7" s="50">
        <v>5</v>
      </c>
      <c r="K7" s="49" t="s">
        <v>10</v>
      </c>
      <c r="L7" s="51">
        <v>0</v>
      </c>
      <c r="M7" s="50">
        <v>5</v>
      </c>
      <c r="N7" s="49" t="s">
        <v>10</v>
      </c>
      <c r="O7" s="51">
        <v>0</v>
      </c>
      <c r="P7" s="47"/>
      <c r="Q7" s="45"/>
      <c r="R7" s="41"/>
      <c r="S7" s="46"/>
      <c r="T7" s="45"/>
      <c r="U7" s="44"/>
      <c r="V7" s="43">
        <f>G7+J7+M7</f>
        <v>15</v>
      </c>
      <c r="W7" s="42" t="s">
        <v>10</v>
      </c>
      <c r="X7" s="41">
        <f>I7+L7+O7</f>
        <v>0</v>
      </c>
      <c r="Y7" s="218">
        <v>3</v>
      </c>
      <c r="Z7" s="221" t="s">
        <v>245</v>
      </c>
      <c r="AA7" s="4"/>
      <c r="AB7" s="4"/>
    </row>
    <row r="8" spans="1:28" ht="19.5" customHeight="1">
      <c r="A8" s="4"/>
      <c r="B8" s="216"/>
      <c r="C8" s="40" t="s">
        <v>95</v>
      </c>
      <c r="D8" s="150"/>
      <c r="E8" s="151"/>
      <c r="F8" s="152"/>
      <c r="G8" s="37">
        <v>10</v>
      </c>
      <c r="H8" s="36" t="s">
        <v>10</v>
      </c>
      <c r="I8" s="38">
        <v>0</v>
      </c>
      <c r="J8" s="37">
        <v>10</v>
      </c>
      <c r="K8" s="36" t="s">
        <v>10</v>
      </c>
      <c r="L8" s="38">
        <v>1</v>
      </c>
      <c r="M8" s="37">
        <v>10</v>
      </c>
      <c r="N8" s="36" t="s">
        <v>10</v>
      </c>
      <c r="O8" s="38">
        <v>0</v>
      </c>
      <c r="P8" s="34"/>
      <c r="Q8" s="33"/>
      <c r="R8" s="30"/>
      <c r="S8" s="32">
        <f>G8+J8+M8</f>
        <v>30</v>
      </c>
      <c r="T8" s="31" t="s">
        <v>10</v>
      </c>
      <c r="U8" s="30">
        <f>I8+L8+O8</f>
        <v>1</v>
      </c>
      <c r="V8" s="29"/>
      <c r="W8" s="28"/>
      <c r="X8" s="27"/>
      <c r="Y8" s="219"/>
      <c r="Z8" s="222"/>
      <c r="AA8" s="4"/>
      <c r="AB8" s="4"/>
    </row>
    <row r="9" spans="1:28" ht="19.5" customHeight="1" thickBot="1">
      <c r="A9" s="4"/>
      <c r="B9" s="217"/>
      <c r="C9" s="170" t="s">
        <v>85</v>
      </c>
      <c r="D9" s="153"/>
      <c r="E9" s="154"/>
      <c r="F9" s="155"/>
      <c r="G9" s="23">
        <v>212</v>
      </c>
      <c r="H9" s="22" t="s">
        <v>10</v>
      </c>
      <c r="I9" s="24">
        <v>127</v>
      </c>
      <c r="J9" s="23">
        <v>230</v>
      </c>
      <c r="K9" s="22" t="s">
        <v>10</v>
      </c>
      <c r="L9" s="24">
        <v>131</v>
      </c>
      <c r="M9" s="23">
        <v>210</v>
      </c>
      <c r="N9" s="22" t="s">
        <v>10</v>
      </c>
      <c r="O9" s="24">
        <v>60</v>
      </c>
      <c r="P9" s="20">
        <f>G9+J9+M9</f>
        <v>652</v>
      </c>
      <c r="Q9" s="19" t="s">
        <v>10</v>
      </c>
      <c r="R9" s="18">
        <f>I9+L9+O9</f>
        <v>318</v>
      </c>
      <c r="S9" s="17"/>
      <c r="T9" s="16"/>
      <c r="U9" s="15"/>
      <c r="V9" s="14"/>
      <c r="W9" s="13"/>
      <c r="X9" s="12"/>
      <c r="Y9" s="220"/>
      <c r="Z9" s="223"/>
      <c r="AA9" s="4"/>
      <c r="AB9" s="4"/>
    </row>
    <row r="10" spans="1:28" ht="19.5" customHeight="1">
      <c r="A10" s="4"/>
      <c r="B10" s="215">
        <v>2</v>
      </c>
      <c r="C10" s="53"/>
      <c r="D10" s="52">
        <f>I7</f>
        <v>0</v>
      </c>
      <c r="E10" s="49" t="s">
        <v>10</v>
      </c>
      <c r="F10" s="48">
        <f>G7</f>
        <v>5</v>
      </c>
      <c r="G10" s="156"/>
      <c r="H10" s="148"/>
      <c r="I10" s="149"/>
      <c r="J10" s="50">
        <v>3</v>
      </c>
      <c r="K10" s="49" t="s">
        <v>10</v>
      </c>
      <c r="L10" s="51">
        <v>2</v>
      </c>
      <c r="M10" s="50">
        <v>5</v>
      </c>
      <c r="N10" s="49" t="s">
        <v>10</v>
      </c>
      <c r="O10" s="51">
        <v>0</v>
      </c>
      <c r="P10" s="47"/>
      <c r="Q10" s="45"/>
      <c r="R10" s="41"/>
      <c r="S10" s="46"/>
      <c r="T10" s="45"/>
      <c r="U10" s="44"/>
      <c r="V10" s="43">
        <f>D10+J10+M10</f>
        <v>8</v>
      </c>
      <c r="W10" s="42" t="s">
        <v>10</v>
      </c>
      <c r="X10" s="41">
        <f>F10+L10+O10</f>
        <v>7</v>
      </c>
      <c r="Y10" s="218">
        <v>2</v>
      </c>
      <c r="Z10" s="221" t="s">
        <v>247</v>
      </c>
      <c r="AA10" s="4"/>
      <c r="AB10" s="4"/>
    </row>
    <row r="11" spans="1:28" ht="19.5" customHeight="1">
      <c r="A11" s="4"/>
      <c r="B11" s="216"/>
      <c r="C11" s="40" t="s">
        <v>91</v>
      </c>
      <c r="D11" s="39">
        <f>I8</f>
        <v>0</v>
      </c>
      <c r="E11" s="36" t="s">
        <v>10</v>
      </c>
      <c r="F11" s="35">
        <f>G8</f>
        <v>10</v>
      </c>
      <c r="G11" s="157"/>
      <c r="H11" s="151"/>
      <c r="I11" s="152"/>
      <c r="J11" s="37">
        <v>7</v>
      </c>
      <c r="K11" s="36" t="s">
        <v>10</v>
      </c>
      <c r="L11" s="38">
        <v>4</v>
      </c>
      <c r="M11" s="37">
        <v>10</v>
      </c>
      <c r="N11" s="36" t="s">
        <v>10</v>
      </c>
      <c r="O11" s="38">
        <v>0</v>
      </c>
      <c r="P11" s="34"/>
      <c r="Q11" s="33"/>
      <c r="R11" s="30"/>
      <c r="S11" s="32">
        <f>D11+J11+M11</f>
        <v>17</v>
      </c>
      <c r="T11" s="31" t="s">
        <v>10</v>
      </c>
      <c r="U11" s="30">
        <f>F11+L11+O11</f>
        <v>14</v>
      </c>
      <c r="V11" s="29"/>
      <c r="W11" s="28"/>
      <c r="X11" s="27"/>
      <c r="Y11" s="219"/>
      <c r="Z11" s="222"/>
      <c r="AA11" s="4"/>
      <c r="AB11" s="4"/>
    </row>
    <row r="12" spans="1:31" ht="19.5" customHeight="1" thickBot="1">
      <c r="A12" s="4"/>
      <c r="B12" s="217"/>
      <c r="C12" s="26"/>
      <c r="D12" s="25">
        <f>I9</f>
        <v>127</v>
      </c>
      <c r="E12" s="22" t="s">
        <v>10</v>
      </c>
      <c r="F12" s="21">
        <f>G9</f>
        <v>212</v>
      </c>
      <c r="G12" s="158"/>
      <c r="H12" s="154"/>
      <c r="I12" s="155"/>
      <c r="J12" s="23">
        <v>215</v>
      </c>
      <c r="K12" s="22" t="s">
        <v>10</v>
      </c>
      <c r="L12" s="24">
        <v>187</v>
      </c>
      <c r="M12" s="23">
        <v>210</v>
      </c>
      <c r="N12" s="22" t="s">
        <v>10</v>
      </c>
      <c r="O12" s="24">
        <v>116</v>
      </c>
      <c r="P12" s="20">
        <f>D12+J12+M12</f>
        <v>552</v>
      </c>
      <c r="Q12" s="19" t="s">
        <v>10</v>
      </c>
      <c r="R12" s="18">
        <f>F12+L12+O12</f>
        <v>515</v>
      </c>
      <c r="S12" s="17"/>
      <c r="T12" s="16"/>
      <c r="U12" s="15"/>
      <c r="V12" s="14"/>
      <c r="W12" s="13"/>
      <c r="X12" s="12"/>
      <c r="Y12" s="220"/>
      <c r="Z12" s="223"/>
      <c r="AA12" s="4"/>
      <c r="AB12" s="4"/>
      <c r="AD12" s="3"/>
      <c r="AE12" s="3"/>
    </row>
    <row r="13" spans="1:31" ht="19.5" customHeight="1">
      <c r="A13" s="4"/>
      <c r="B13" s="215">
        <v>3</v>
      </c>
      <c r="C13" s="60"/>
      <c r="D13" s="52">
        <f>L7</f>
        <v>0</v>
      </c>
      <c r="E13" s="49" t="s">
        <v>10</v>
      </c>
      <c r="F13" s="51">
        <f>J7</f>
        <v>5</v>
      </c>
      <c r="G13" s="50">
        <f>L10</f>
        <v>2</v>
      </c>
      <c r="H13" s="49" t="s">
        <v>10</v>
      </c>
      <c r="I13" s="51">
        <f>J10</f>
        <v>3</v>
      </c>
      <c r="J13" s="156"/>
      <c r="K13" s="148"/>
      <c r="L13" s="149"/>
      <c r="M13" s="50">
        <v>4</v>
      </c>
      <c r="N13" s="49" t="s">
        <v>10</v>
      </c>
      <c r="O13" s="51">
        <v>1</v>
      </c>
      <c r="P13" s="59"/>
      <c r="Q13" s="58"/>
      <c r="R13" s="57"/>
      <c r="S13" s="56"/>
      <c r="T13" s="55"/>
      <c r="U13" s="54"/>
      <c r="V13" s="43">
        <f>D13+G13+M13</f>
        <v>6</v>
      </c>
      <c r="W13" s="42" t="s">
        <v>10</v>
      </c>
      <c r="X13" s="41">
        <f>F13+I13+O13</f>
        <v>9</v>
      </c>
      <c r="Y13" s="218">
        <v>1</v>
      </c>
      <c r="Z13" s="221" t="s">
        <v>246</v>
      </c>
      <c r="AA13" s="4"/>
      <c r="AB13" s="4"/>
      <c r="AD13" s="3"/>
      <c r="AE13" s="3"/>
    </row>
    <row r="14" spans="1:31" ht="19.5" customHeight="1">
      <c r="A14" s="4"/>
      <c r="B14" s="216"/>
      <c r="C14" s="40" t="s">
        <v>92</v>
      </c>
      <c r="D14" s="39">
        <f>L8</f>
        <v>1</v>
      </c>
      <c r="E14" s="36" t="s">
        <v>10</v>
      </c>
      <c r="F14" s="38">
        <f>J8</f>
        <v>10</v>
      </c>
      <c r="G14" s="37">
        <f>L11</f>
        <v>4</v>
      </c>
      <c r="H14" s="36" t="s">
        <v>10</v>
      </c>
      <c r="I14" s="38">
        <f>J11</f>
        <v>7</v>
      </c>
      <c r="J14" s="157"/>
      <c r="K14" s="151"/>
      <c r="L14" s="152"/>
      <c r="M14" s="37">
        <v>8</v>
      </c>
      <c r="N14" s="36" t="s">
        <v>10</v>
      </c>
      <c r="O14" s="38">
        <v>3</v>
      </c>
      <c r="P14" s="59"/>
      <c r="Q14" s="58"/>
      <c r="R14" s="57"/>
      <c r="S14" s="32">
        <f>D14+G14+M14</f>
        <v>13</v>
      </c>
      <c r="T14" s="31" t="s">
        <v>10</v>
      </c>
      <c r="U14" s="30">
        <f>F14+I14+O14</f>
        <v>20</v>
      </c>
      <c r="V14" s="29"/>
      <c r="W14" s="28"/>
      <c r="X14" s="27"/>
      <c r="Y14" s="219"/>
      <c r="Z14" s="222"/>
      <c r="AA14" s="4"/>
      <c r="AB14" s="4"/>
      <c r="AD14" s="3"/>
      <c r="AE14" s="3"/>
    </row>
    <row r="15" spans="1:31" ht="19.5" customHeight="1" thickBot="1">
      <c r="A15" s="4"/>
      <c r="B15" s="217"/>
      <c r="C15" s="40" t="s">
        <v>93</v>
      </c>
      <c r="D15" s="25">
        <f>L9</f>
        <v>131</v>
      </c>
      <c r="E15" s="22" t="s">
        <v>10</v>
      </c>
      <c r="F15" s="24">
        <f>J9</f>
        <v>230</v>
      </c>
      <c r="G15" s="23">
        <f>L12</f>
        <v>187</v>
      </c>
      <c r="H15" s="22" t="s">
        <v>10</v>
      </c>
      <c r="I15" s="24">
        <f>J12</f>
        <v>215</v>
      </c>
      <c r="J15" s="157"/>
      <c r="K15" s="151"/>
      <c r="L15" s="152"/>
      <c r="M15" s="23">
        <v>209</v>
      </c>
      <c r="N15" s="22" t="s">
        <v>10</v>
      </c>
      <c r="O15" s="24">
        <v>165</v>
      </c>
      <c r="P15" s="59">
        <f>D15+G15+M15</f>
        <v>527</v>
      </c>
      <c r="Q15" s="58"/>
      <c r="R15" s="57">
        <f>F15+I15+O15</f>
        <v>610</v>
      </c>
      <c r="S15" s="56"/>
      <c r="T15" s="55"/>
      <c r="U15" s="54"/>
      <c r="V15" s="29"/>
      <c r="W15" s="28"/>
      <c r="X15" s="27"/>
      <c r="Y15" s="220"/>
      <c r="Z15" s="223"/>
      <c r="AA15" s="4"/>
      <c r="AB15" s="4"/>
      <c r="AD15" s="3"/>
      <c r="AE15" s="3"/>
    </row>
    <row r="16" spans="1:31" ht="19.5" customHeight="1">
      <c r="A16" s="4"/>
      <c r="B16" s="215">
        <v>4</v>
      </c>
      <c r="C16" s="53"/>
      <c r="D16" s="52">
        <f>O7</f>
        <v>0</v>
      </c>
      <c r="E16" s="49" t="s">
        <v>10</v>
      </c>
      <c r="F16" s="51">
        <f>M7</f>
        <v>5</v>
      </c>
      <c r="G16" s="50">
        <f>O10</f>
        <v>0</v>
      </c>
      <c r="H16" s="49" t="s">
        <v>10</v>
      </c>
      <c r="I16" s="51">
        <f>M10</f>
        <v>5</v>
      </c>
      <c r="J16" s="50">
        <f>O13</f>
        <v>1</v>
      </c>
      <c r="K16" s="49" t="s">
        <v>10</v>
      </c>
      <c r="L16" s="48">
        <f>M13</f>
        <v>4</v>
      </c>
      <c r="M16" s="156"/>
      <c r="N16" s="148"/>
      <c r="O16" s="149"/>
      <c r="P16" s="47"/>
      <c r="Q16" s="45"/>
      <c r="R16" s="41"/>
      <c r="S16" s="46"/>
      <c r="T16" s="45"/>
      <c r="U16" s="44"/>
      <c r="V16" s="43">
        <f>D16+G16+J16</f>
        <v>1</v>
      </c>
      <c r="W16" s="42" t="s">
        <v>10</v>
      </c>
      <c r="X16" s="41">
        <f>F16+I16+L16</f>
        <v>14</v>
      </c>
      <c r="Y16" s="218">
        <v>0</v>
      </c>
      <c r="Z16" s="224" t="s">
        <v>248</v>
      </c>
      <c r="AA16" s="4"/>
      <c r="AB16" s="11"/>
      <c r="AD16" s="3"/>
      <c r="AE16" s="3"/>
    </row>
    <row r="17" spans="1:31" ht="19.5" customHeight="1">
      <c r="A17" s="4"/>
      <c r="B17" s="216"/>
      <c r="C17" s="40" t="s">
        <v>94</v>
      </c>
      <c r="D17" s="39">
        <f>O8</f>
        <v>0</v>
      </c>
      <c r="E17" s="36" t="s">
        <v>10</v>
      </c>
      <c r="F17" s="38">
        <f>M8</f>
        <v>10</v>
      </c>
      <c r="G17" s="37">
        <f>O11</f>
        <v>0</v>
      </c>
      <c r="H17" s="36" t="s">
        <v>10</v>
      </c>
      <c r="I17" s="38">
        <f>M11</f>
        <v>10</v>
      </c>
      <c r="J17" s="37">
        <f>O14</f>
        <v>3</v>
      </c>
      <c r="K17" s="36" t="s">
        <v>10</v>
      </c>
      <c r="L17" s="35">
        <f>M14</f>
        <v>8</v>
      </c>
      <c r="M17" s="157"/>
      <c r="N17" s="151"/>
      <c r="O17" s="152"/>
      <c r="P17" s="34"/>
      <c r="Q17" s="33"/>
      <c r="R17" s="30"/>
      <c r="S17" s="32">
        <f>D17+G17+J17</f>
        <v>3</v>
      </c>
      <c r="T17" s="31" t="s">
        <v>10</v>
      </c>
      <c r="U17" s="30">
        <f>F17+I17+L17</f>
        <v>28</v>
      </c>
      <c r="V17" s="29"/>
      <c r="W17" s="28"/>
      <c r="X17" s="27"/>
      <c r="Y17" s="219"/>
      <c r="Z17" s="225"/>
      <c r="AA17" s="4"/>
      <c r="AB17" s="11"/>
      <c r="AD17" s="3"/>
      <c r="AE17" s="3"/>
    </row>
    <row r="18" spans="1:31" ht="19.5" customHeight="1" thickBot="1">
      <c r="A18" s="4"/>
      <c r="B18" s="217"/>
      <c r="C18" s="170" t="s">
        <v>85</v>
      </c>
      <c r="D18" s="25">
        <f>O9</f>
        <v>60</v>
      </c>
      <c r="E18" s="22" t="s">
        <v>10</v>
      </c>
      <c r="F18" s="24">
        <f>M9</f>
        <v>210</v>
      </c>
      <c r="G18" s="23">
        <f>O12</f>
        <v>116</v>
      </c>
      <c r="H18" s="22" t="s">
        <v>10</v>
      </c>
      <c r="I18" s="24">
        <f>M12</f>
        <v>210</v>
      </c>
      <c r="J18" s="23">
        <f>O15</f>
        <v>165</v>
      </c>
      <c r="K18" s="22" t="s">
        <v>10</v>
      </c>
      <c r="L18" s="21">
        <f>M15</f>
        <v>209</v>
      </c>
      <c r="M18" s="158"/>
      <c r="N18" s="154"/>
      <c r="O18" s="159"/>
      <c r="P18" s="20">
        <f>D18+G18+J18</f>
        <v>341</v>
      </c>
      <c r="Q18" s="19" t="s">
        <v>10</v>
      </c>
      <c r="R18" s="18">
        <f>F18+I18+L18</f>
        <v>629</v>
      </c>
      <c r="S18" s="17"/>
      <c r="T18" s="16"/>
      <c r="U18" s="15"/>
      <c r="V18" s="14"/>
      <c r="W18" s="13"/>
      <c r="X18" s="12"/>
      <c r="Y18" s="220"/>
      <c r="Z18" s="226"/>
      <c r="AA18" s="4"/>
      <c r="AB18" s="11"/>
      <c r="AD18" s="3"/>
      <c r="AE18" s="3"/>
    </row>
    <row r="19" spans="1:33" ht="15">
      <c r="A19" s="4"/>
      <c r="C19" s="4"/>
      <c r="D19" s="230" t="s">
        <v>9</v>
      </c>
      <c r="E19" s="231"/>
      <c r="F19" s="232"/>
      <c r="G19" s="233" t="s">
        <v>8</v>
      </c>
      <c r="H19" s="234"/>
      <c r="I19" s="235"/>
      <c r="J19" s="233" t="s">
        <v>7</v>
      </c>
      <c r="K19" s="234"/>
      <c r="L19" s="235"/>
      <c r="M19" s="6"/>
      <c r="N19" s="6"/>
      <c r="O19" s="6"/>
      <c r="P19" s="10">
        <f>SUM(P7:P18)</f>
        <v>2072</v>
      </c>
      <c r="Q19" s="10"/>
      <c r="R19" s="9">
        <f>SUM(R7:R18)</f>
        <v>2072</v>
      </c>
      <c r="S19" s="10">
        <f>SUM(S7:S18)</f>
        <v>63</v>
      </c>
      <c r="T19" s="10"/>
      <c r="U19" s="9">
        <f>SUM(U7:U18)</f>
        <v>63</v>
      </c>
      <c r="V19" s="10">
        <f>SUM(V7:V18)</f>
        <v>30</v>
      </c>
      <c r="W19" s="10"/>
      <c r="X19" s="9">
        <f>SUM(X7:X18)</f>
        <v>30</v>
      </c>
      <c r="Y19" s="4"/>
      <c r="Z19" s="4"/>
      <c r="AA19" s="4"/>
      <c r="AB19" s="4"/>
      <c r="AD19" s="3"/>
      <c r="AE19" s="3"/>
      <c r="AF19" s="3"/>
      <c r="AG19" s="3"/>
    </row>
    <row r="20" spans="1:33" ht="12.75">
      <c r="A20" s="4"/>
      <c r="C20" s="8" t="s">
        <v>6</v>
      </c>
      <c r="D20" s="236" t="s">
        <v>5</v>
      </c>
      <c r="E20" s="237"/>
      <c r="F20" s="238"/>
      <c r="G20" s="236" t="s">
        <v>4</v>
      </c>
      <c r="H20" s="237"/>
      <c r="I20" s="238"/>
      <c r="J20" s="236" t="s">
        <v>3</v>
      </c>
      <c r="K20" s="237"/>
      <c r="L20" s="238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F20" s="3"/>
      <c r="AG20" s="3"/>
    </row>
    <row r="21" spans="1:33" ht="12.75">
      <c r="A21" s="4"/>
      <c r="C21" s="4"/>
      <c r="D21" s="227" t="s">
        <v>2</v>
      </c>
      <c r="E21" s="228"/>
      <c r="F21" s="229"/>
      <c r="G21" s="227" t="s">
        <v>1</v>
      </c>
      <c r="H21" s="228"/>
      <c r="I21" s="229"/>
      <c r="J21" s="227" t="s">
        <v>0</v>
      </c>
      <c r="K21" s="228"/>
      <c r="L21" s="229"/>
      <c r="M21" s="6"/>
      <c r="N21" s="6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F21" s="3"/>
      <c r="AG21" s="3"/>
    </row>
    <row r="22" spans="1:60" ht="15">
      <c r="A22" s="4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5">
      <c r="A23" s="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5">
      <c r="A24" s="4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5">
      <c r="A25" s="4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5">
      <c r="A26" s="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3:60" ht="15"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3:60" ht="1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</sheetData>
  <sheetProtection/>
  <mergeCells count="29">
    <mergeCell ref="B2:Z2"/>
    <mergeCell ref="D6:F6"/>
    <mergeCell ref="G6:I6"/>
    <mergeCell ref="J6:L6"/>
    <mergeCell ref="M6:O6"/>
    <mergeCell ref="P6:R6"/>
    <mergeCell ref="S6:U6"/>
    <mergeCell ref="V6:X6"/>
    <mergeCell ref="B7:B9"/>
    <mergeCell ref="Y7:Y9"/>
    <mergeCell ref="Z7:Z9"/>
    <mergeCell ref="B10:B12"/>
    <mergeCell ref="Y10:Y12"/>
    <mergeCell ref="Z10:Z12"/>
    <mergeCell ref="B13:B15"/>
    <mergeCell ref="Y13:Y15"/>
    <mergeCell ref="Z13:Z15"/>
    <mergeCell ref="B16:B18"/>
    <mergeCell ref="Y16:Y18"/>
    <mergeCell ref="Z16:Z18"/>
    <mergeCell ref="D21:F21"/>
    <mergeCell ref="G21:I21"/>
    <mergeCell ref="J21:L21"/>
    <mergeCell ref="D19:F19"/>
    <mergeCell ref="G19:I19"/>
    <mergeCell ref="J19:L19"/>
    <mergeCell ref="D20:F20"/>
    <mergeCell ref="G20:I20"/>
    <mergeCell ref="J20:L20"/>
  </mergeCells>
  <printOptions horizontalCentered="1" verticalCentered="1"/>
  <pageMargins left="0.1968503937007874" right="0.2362204724409449" top="0.6692913385826772" bottom="0.31496062992125984" header="0.5118110236220472" footer="0.5118110236220472"/>
  <pageSetup fitToHeight="1" fitToWidth="1" horizontalDpi="150" verticalDpi="150" orientation="landscape" paperSize="9" scale="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N15" sqref="N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101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104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304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179</v>
      </c>
      <c r="D12" s="174" t="s">
        <v>322</v>
      </c>
      <c r="E12" s="100">
        <v>13</v>
      </c>
      <c r="F12" s="109" t="s">
        <v>10</v>
      </c>
      <c r="G12" s="101">
        <v>21</v>
      </c>
      <c r="H12" s="100">
        <v>23</v>
      </c>
      <c r="I12" s="109" t="s">
        <v>10</v>
      </c>
      <c r="J12" s="101">
        <v>21</v>
      </c>
      <c r="K12" s="100">
        <v>13</v>
      </c>
      <c r="L12" s="109" t="s">
        <v>10</v>
      </c>
      <c r="M12" s="108">
        <v>21</v>
      </c>
      <c r="N12" s="97">
        <f>E12+H12+K12</f>
        <v>49</v>
      </c>
      <c r="O12" s="96">
        <f>G12+J12+M12</f>
        <v>63</v>
      </c>
      <c r="P12" s="107">
        <f>IF(E12&gt;G12,1,0)+IF(H12&gt;J12,1,0)+IF(K12&gt;M12,1,0)</f>
        <v>1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180</v>
      </c>
      <c r="D13" s="175" t="s">
        <v>323</v>
      </c>
      <c r="E13" s="100">
        <v>21</v>
      </c>
      <c r="F13" s="104" t="s">
        <v>10</v>
      </c>
      <c r="G13" s="101">
        <v>15</v>
      </c>
      <c r="H13" s="100">
        <v>21</v>
      </c>
      <c r="I13" s="104" t="s">
        <v>10</v>
      </c>
      <c r="J13" s="101">
        <v>11</v>
      </c>
      <c r="K13" s="100"/>
      <c r="L13" s="104" t="s">
        <v>10</v>
      </c>
      <c r="M13" s="101"/>
      <c r="N13" s="97">
        <f>E13+H13+K13</f>
        <v>42</v>
      </c>
      <c r="O13" s="96">
        <f>G13+J13+M13</f>
        <v>26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327</v>
      </c>
      <c r="D14" s="175" t="s">
        <v>324</v>
      </c>
      <c r="E14" s="100">
        <v>19</v>
      </c>
      <c r="F14" s="104" t="s">
        <v>10</v>
      </c>
      <c r="G14" s="101">
        <v>21</v>
      </c>
      <c r="H14" s="100">
        <v>21</v>
      </c>
      <c r="I14" s="104" t="s">
        <v>10</v>
      </c>
      <c r="J14" s="101">
        <v>13</v>
      </c>
      <c r="K14" s="100">
        <v>21</v>
      </c>
      <c r="L14" s="104" t="s">
        <v>10</v>
      </c>
      <c r="M14" s="101">
        <v>12</v>
      </c>
      <c r="N14" s="97">
        <f>E14+H14+K14</f>
        <v>61</v>
      </c>
      <c r="O14" s="96">
        <f>G14+J14+M14</f>
        <v>46</v>
      </c>
      <c r="P14" s="103">
        <f>IF(E14&gt;G14,1,0)+IF(H14&gt;J14,1,0)+IF(K14&gt;M14,1,0)</f>
        <v>2</v>
      </c>
      <c r="Q14" s="92">
        <f>IF(E14&lt;G14,1,0)+IF(H14&lt;J14,1,0)+IF(K14&lt;M14,1,0)</f>
        <v>1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181</v>
      </c>
      <c r="D15" s="175" t="s">
        <v>325</v>
      </c>
      <c r="E15" s="100">
        <v>21</v>
      </c>
      <c r="F15" s="104" t="s">
        <v>10</v>
      </c>
      <c r="G15" s="101">
        <v>19</v>
      </c>
      <c r="H15" s="100">
        <v>21</v>
      </c>
      <c r="I15" s="104" t="s">
        <v>10</v>
      </c>
      <c r="J15" s="101">
        <v>10</v>
      </c>
      <c r="K15" s="100"/>
      <c r="L15" s="104" t="s">
        <v>10</v>
      </c>
      <c r="M15" s="101"/>
      <c r="N15" s="97">
        <f>E15+H15+K15</f>
        <v>42</v>
      </c>
      <c r="O15" s="96">
        <f>G15+J15+M15</f>
        <v>29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328</v>
      </c>
      <c r="D16" s="175" t="s">
        <v>326</v>
      </c>
      <c r="E16" s="100">
        <v>19</v>
      </c>
      <c r="F16" s="99" t="s">
        <v>10</v>
      </c>
      <c r="G16" s="101">
        <v>21</v>
      </c>
      <c r="H16" s="100">
        <v>21</v>
      </c>
      <c r="I16" s="99" t="s">
        <v>10</v>
      </c>
      <c r="J16" s="101">
        <v>4</v>
      </c>
      <c r="K16" s="100">
        <v>21</v>
      </c>
      <c r="L16" s="99" t="s">
        <v>10</v>
      </c>
      <c r="M16" s="98">
        <v>8</v>
      </c>
      <c r="N16" s="97">
        <f>E16+H16+K16</f>
        <v>61</v>
      </c>
      <c r="O16" s="96">
        <f>G16+J16+M16</f>
        <v>33</v>
      </c>
      <c r="P16" s="95">
        <f>IF(E16&gt;G16,1,0)+IF(H16&gt;J16,1,0)+IF(K16&gt;M16,1,0)</f>
        <v>2</v>
      </c>
      <c r="Q16" s="94">
        <f>IF(E16&lt;G16,1,0)+IF(H16&lt;J16,1,0)+IF(K16&lt;M16,1,0)</f>
        <v>1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101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255</v>
      </c>
      <c r="O17" s="84">
        <f t="shared" si="0"/>
        <v>197</v>
      </c>
      <c r="P17" s="85">
        <f t="shared" si="0"/>
        <v>9</v>
      </c>
      <c r="Q17" s="86">
        <f t="shared" si="0"/>
        <v>4</v>
      </c>
      <c r="R17" s="85">
        <f t="shared" si="0"/>
        <v>4</v>
      </c>
      <c r="S17" s="84">
        <f t="shared" si="0"/>
        <v>1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5" sqref="K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306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97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305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329</v>
      </c>
      <c r="D12" s="173" t="s">
        <v>125</v>
      </c>
      <c r="E12" s="100">
        <v>21</v>
      </c>
      <c r="F12" s="109" t="s">
        <v>10</v>
      </c>
      <c r="G12" s="101">
        <v>15</v>
      </c>
      <c r="H12" s="100">
        <v>22</v>
      </c>
      <c r="I12" s="109" t="s">
        <v>10</v>
      </c>
      <c r="J12" s="101">
        <v>20</v>
      </c>
      <c r="K12" s="100"/>
      <c r="L12" s="109" t="s">
        <v>10</v>
      </c>
      <c r="M12" s="108"/>
      <c r="N12" s="97">
        <f>E12+H12+K12</f>
        <v>43</v>
      </c>
      <c r="O12" s="96">
        <f>G12+J12+M12</f>
        <v>35</v>
      </c>
      <c r="P12" s="107">
        <f>IF(E12&gt;G12,1,0)+IF(H12&gt;J12,1,0)+IF(K12&gt;M12,1,0)</f>
        <v>2</v>
      </c>
      <c r="Q12" s="106">
        <f>IF(E12&lt;G12,1,0)+IF(H12&lt;J12,1,0)+IF(K12&lt;M12,1,0)</f>
        <v>0</v>
      </c>
      <c r="R12" s="95">
        <f>IF(P12+Q12&lt;2,0,IF(P12&gt;Q12,1,0))</f>
        <v>1</v>
      </c>
      <c r="S12" s="105">
        <f>IF(P12+Q12&lt;2,0,IF(P12&lt;Q12,1,0))</f>
        <v>0</v>
      </c>
      <c r="T12" s="91"/>
    </row>
    <row r="13" spans="2:20" ht="30" customHeight="1">
      <c r="B13" s="102" t="s">
        <v>50</v>
      </c>
      <c r="C13" s="175" t="s">
        <v>130</v>
      </c>
      <c r="D13" s="175" t="s">
        <v>254</v>
      </c>
      <c r="E13" s="100">
        <v>21</v>
      </c>
      <c r="F13" s="104" t="s">
        <v>10</v>
      </c>
      <c r="G13" s="101">
        <v>11</v>
      </c>
      <c r="H13" s="100">
        <v>21</v>
      </c>
      <c r="I13" s="104" t="s">
        <v>10</v>
      </c>
      <c r="J13" s="101">
        <v>15</v>
      </c>
      <c r="K13" s="100"/>
      <c r="L13" s="104" t="s">
        <v>10</v>
      </c>
      <c r="M13" s="101"/>
      <c r="N13" s="97">
        <f>E13+H13+K13</f>
        <v>42</v>
      </c>
      <c r="O13" s="96">
        <f>G13+J13+M13</f>
        <v>26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330</v>
      </c>
      <c r="D14" s="175" t="s">
        <v>255</v>
      </c>
      <c r="E14" s="100">
        <v>21</v>
      </c>
      <c r="F14" s="104" t="s">
        <v>10</v>
      </c>
      <c r="G14" s="101">
        <v>12</v>
      </c>
      <c r="H14" s="100">
        <v>21</v>
      </c>
      <c r="I14" s="104" t="s">
        <v>10</v>
      </c>
      <c r="J14" s="101">
        <v>14</v>
      </c>
      <c r="K14" s="100"/>
      <c r="L14" s="104" t="s">
        <v>10</v>
      </c>
      <c r="M14" s="101"/>
      <c r="N14" s="97">
        <f>E14+H14+K14</f>
        <v>42</v>
      </c>
      <c r="O14" s="96">
        <f>G14+J14+M14</f>
        <v>26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132</v>
      </c>
      <c r="D15" s="175" t="s">
        <v>128</v>
      </c>
      <c r="E15" s="100">
        <v>21</v>
      </c>
      <c r="F15" s="104" t="s">
        <v>10</v>
      </c>
      <c r="G15" s="101">
        <v>13</v>
      </c>
      <c r="H15" s="100">
        <v>21</v>
      </c>
      <c r="I15" s="104" t="s">
        <v>10</v>
      </c>
      <c r="J15" s="101">
        <v>18</v>
      </c>
      <c r="K15" s="100"/>
      <c r="L15" s="104" t="s">
        <v>10</v>
      </c>
      <c r="M15" s="101"/>
      <c r="N15" s="97">
        <f>E15+H15+K15</f>
        <v>42</v>
      </c>
      <c r="O15" s="96">
        <f>G15+J15+M15</f>
        <v>31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331</v>
      </c>
      <c r="D16" s="175" t="s">
        <v>256</v>
      </c>
      <c r="E16" s="100">
        <v>21</v>
      </c>
      <c r="F16" s="99" t="s">
        <v>10</v>
      </c>
      <c r="G16" s="101">
        <v>12</v>
      </c>
      <c r="H16" s="100">
        <v>21</v>
      </c>
      <c r="I16" s="99" t="s">
        <v>10</v>
      </c>
      <c r="J16" s="101">
        <v>12</v>
      </c>
      <c r="K16" s="100"/>
      <c r="L16" s="99" t="s">
        <v>10</v>
      </c>
      <c r="M16" s="98"/>
      <c r="N16" s="97">
        <f>E16+H16+K16</f>
        <v>42</v>
      </c>
      <c r="O16" s="96">
        <f>G16+J16+M16</f>
        <v>24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306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211</v>
      </c>
      <c r="O17" s="84">
        <f t="shared" si="0"/>
        <v>142</v>
      </c>
      <c r="P17" s="85">
        <f t="shared" si="0"/>
        <v>10</v>
      </c>
      <c r="Q17" s="86">
        <f t="shared" si="0"/>
        <v>0</v>
      </c>
      <c r="R17" s="85">
        <f t="shared" si="0"/>
        <v>5</v>
      </c>
      <c r="S17" s="84">
        <f t="shared" si="0"/>
        <v>0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15" sqref="C15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100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91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307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118</v>
      </c>
      <c r="D12" s="174" t="s">
        <v>196</v>
      </c>
      <c r="E12" s="100">
        <v>19</v>
      </c>
      <c r="F12" s="109" t="s">
        <v>10</v>
      </c>
      <c r="G12" s="101">
        <v>21</v>
      </c>
      <c r="H12" s="100">
        <v>8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27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157</v>
      </c>
      <c r="D13" s="175" t="s">
        <v>145</v>
      </c>
      <c r="E13" s="100">
        <v>16</v>
      </c>
      <c r="F13" s="104" t="s">
        <v>10</v>
      </c>
      <c r="G13" s="101">
        <v>21</v>
      </c>
      <c r="H13" s="100">
        <v>9</v>
      </c>
      <c r="I13" s="104" t="s">
        <v>10</v>
      </c>
      <c r="J13" s="101">
        <v>21</v>
      </c>
      <c r="K13" s="100"/>
      <c r="L13" s="104" t="s">
        <v>10</v>
      </c>
      <c r="M13" s="101"/>
      <c r="N13" s="97">
        <f>E13+H13+K13</f>
        <v>25</v>
      </c>
      <c r="O13" s="96">
        <f>G13+J13+M13</f>
        <v>42</v>
      </c>
      <c r="P13" s="103">
        <f>IF(E13&gt;G13,1,0)+IF(H13&gt;J13,1,0)+IF(K13&gt;M13,1,0)</f>
        <v>0</v>
      </c>
      <c r="Q13" s="92">
        <f>IF(E13&lt;G13,1,0)+IF(H13&lt;J13,1,0)+IF(K13&lt;M13,1,0)</f>
        <v>2</v>
      </c>
      <c r="R13" s="93">
        <f>IF(P13+Q13&lt;2,0,IF(P13&gt;Q13,1,0))</f>
        <v>0</v>
      </c>
      <c r="S13" s="92">
        <f>IF(P13+Q13&lt;2,0,IF(P13&lt;Q13,1,0))</f>
        <v>1</v>
      </c>
      <c r="T13" s="91"/>
    </row>
    <row r="14" spans="2:20" ht="30" customHeight="1">
      <c r="B14" s="102" t="s">
        <v>49</v>
      </c>
      <c r="C14" s="175" t="s">
        <v>353</v>
      </c>
      <c r="D14" s="175" t="s">
        <v>335</v>
      </c>
      <c r="E14" s="100">
        <v>19</v>
      </c>
      <c r="F14" s="104" t="s">
        <v>10</v>
      </c>
      <c r="G14" s="101">
        <v>21</v>
      </c>
      <c r="H14" s="100">
        <v>21</v>
      </c>
      <c r="I14" s="104" t="s">
        <v>10</v>
      </c>
      <c r="J14" s="101">
        <v>13</v>
      </c>
      <c r="K14" s="100">
        <v>15</v>
      </c>
      <c r="L14" s="104" t="s">
        <v>10</v>
      </c>
      <c r="M14" s="101">
        <v>21</v>
      </c>
      <c r="N14" s="97">
        <f>E14+H14+K14</f>
        <v>55</v>
      </c>
      <c r="O14" s="96">
        <f>G14+J14+M14</f>
        <v>55</v>
      </c>
      <c r="P14" s="103">
        <f>IF(E14&gt;G14,1,0)+IF(H14&gt;J14,1,0)+IF(K14&gt;M14,1,0)</f>
        <v>1</v>
      </c>
      <c r="Q14" s="92">
        <f>IF(E14&lt;G14,1,0)+IF(H14&lt;J14,1,0)+IF(K14&lt;M14,1,0)</f>
        <v>2</v>
      </c>
      <c r="R14" s="93">
        <f>IF(P14+Q14&lt;2,0,IF(P14&gt;Q14,1,0))</f>
        <v>0</v>
      </c>
      <c r="S14" s="92">
        <f>IF(P14+Q14&lt;2,0,IF(P14&lt;Q14,1,0))</f>
        <v>1</v>
      </c>
      <c r="T14" s="91"/>
    </row>
    <row r="15" spans="2:20" ht="30" customHeight="1">
      <c r="B15" s="102" t="s">
        <v>48</v>
      </c>
      <c r="C15" s="175" t="s">
        <v>336</v>
      </c>
      <c r="D15" s="175" t="s">
        <v>147</v>
      </c>
      <c r="E15" s="100">
        <v>21</v>
      </c>
      <c r="F15" s="104" t="s">
        <v>10</v>
      </c>
      <c r="G15" s="101">
        <v>12</v>
      </c>
      <c r="H15" s="100">
        <v>21</v>
      </c>
      <c r="I15" s="104" t="s">
        <v>10</v>
      </c>
      <c r="J15" s="101">
        <v>16</v>
      </c>
      <c r="K15" s="100"/>
      <c r="L15" s="104" t="s">
        <v>10</v>
      </c>
      <c r="M15" s="101"/>
      <c r="N15" s="97">
        <f>E15+H15+K15</f>
        <v>42</v>
      </c>
      <c r="O15" s="96">
        <f>G15+J15+M15</f>
        <v>28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337</v>
      </c>
      <c r="D16" s="175" t="s">
        <v>148</v>
      </c>
      <c r="E16" s="100">
        <v>21</v>
      </c>
      <c r="F16" s="99" t="s">
        <v>10</v>
      </c>
      <c r="G16" s="101">
        <v>10</v>
      </c>
      <c r="H16" s="100">
        <v>21</v>
      </c>
      <c r="I16" s="99" t="s">
        <v>10</v>
      </c>
      <c r="J16" s="101">
        <v>19</v>
      </c>
      <c r="K16" s="100"/>
      <c r="L16" s="99" t="s">
        <v>10</v>
      </c>
      <c r="M16" s="98"/>
      <c r="N16" s="97">
        <f>E16+H16+K16</f>
        <v>42</v>
      </c>
      <c r="O16" s="96">
        <f>G16+J16+M16</f>
        <v>29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91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191</v>
      </c>
      <c r="O17" s="84">
        <f t="shared" si="0"/>
        <v>196</v>
      </c>
      <c r="P17" s="85">
        <f t="shared" si="0"/>
        <v>5</v>
      </c>
      <c r="Q17" s="86">
        <f t="shared" si="0"/>
        <v>6</v>
      </c>
      <c r="R17" s="85">
        <f t="shared" si="0"/>
        <v>2</v>
      </c>
      <c r="S17" s="84">
        <f t="shared" si="0"/>
        <v>3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C9" sqref="C9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204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351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308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120</v>
      </c>
      <c r="D12" s="174" t="s">
        <v>332</v>
      </c>
      <c r="E12" s="100">
        <v>13</v>
      </c>
      <c r="F12" s="109" t="s">
        <v>10</v>
      </c>
      <c r="G12" s="101">
        <v>21</v>
      </c>
      <c r="H12" s="100">
        <v>18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31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121</v>
      </c>
      <c r="D13" s="175" t="s">
        <v>153</v>
      </c>
      <c r="E13" s="100">
        <v>21</v>
      </c>
      <c r="F13" s="104" t="s">
        <v>10</v>
      </c>
      <c r="G13" s="101">
        <v>16</v>
      </c>
      <c r="H13" s="100">
        <v>21</v>
      </c>
      <c r="I13" s="104" t="s">
        <v>10</v>
      </c>
      <c r="J13" s="101">
        <v>18</v>
      </c>
      <c r="K13" s="100"/>
      <c r="L13" s="104" t="s">
        <v>10</v>
      </c>
      <c r="M13" s="101"/>
      <c r="N13" s="97">
        <f>E13+H13+K13</f>
        <v>42</v>
      </c>
      <c r="O13" s="96">
        <f>G13+J13+M13</f>
        <v>34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122</v>
      </c>
      <c r="D14" s="175" t="s">
        <v>333</v>
      </c>
      <c r="E14" s="100">
        <v>21</v>
      </c>
      <c r="F14" s="104" t="s">
        <v>10</v>
      </c>
      <c r="G14" s="101">
        <v>18</v>
      </c>
      <c r="H14" s="100">
        <v>14</v>
      </c>
      <c r="I14" s="104" t="s">
        <v>10</v>
      </c>
      <c r="J14" s="101">
        <v>21</v>
      </c>
      <c r="K14" s="100">
        <v>21</v>
      </c>
      <c r="L14" s="104" t="s">
        <v>10</v>
      </c>
      <c r="M14" s="101">
        <v>15</v>
      </c>
      <c r="N14" s="97">
        <f>E14+H14+K14</f>
        <v>56</v>
      </c>
      <c r="O14" s="96">
        <f>G14+J14+M14</f>
        <v>54</v>
      </c>
      <c r="P14" s="103">
        <f>IF(E14&gt;G14,1,0)+IF(H14&gt;J14,1,0)+IF(K14&gt;M14,1,0)</f>
        <v>2</v>
      </c>
      <c r="Q14" s="92">
        <f>IF(E14&lt;G14,1,0)+IF(H14&lt;J14,1,0)+IF(K14&lt;M14,1,0)</f>
        <v>1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171</v>
      </c>
      <c r="D15" s="175" t="s">
        <v>155</v>
      </c>
      <c r="E15" s="100">
        <v>21</v>
      </c>
      <c r="F15" s="104" t="s">
        <v>10</v>
      </c>
      <c r="G15" s="101">
        <v>7</v>
      </c>
      <c r="H15" s="100">
        <v>21</v>
      </c>
      <c r="I15" s="104" t="s">
        <v>10</v>
      </c>
      <c r="J15" s="101">
        <v>9</v>
      </c>
      <c r="K15" s="100"/>
      <c r="L15" s="104" t="s">
        <v>10</v>
      </c>
      <c r="M15" s="101"/>
      <c r="N15" s="97">
        <f>E15+H15+K15</f>
        <v>42</v>
      </c>
      <c r="O15" s="96">
        <f>G15+J15+M15</f>
        <v>16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341</v>
      </c>
      <c r="D16" s="175" t="s">
        <v>334</v>
      </c>
      <c r="E16" s="100">
        <v>24</v>
      </c>
      <c r="F16" s="99" t="s">
        <v>10</v>
      </c>
      <c r="G16" s="101">
        <v>26</v>
      </c>
      <c r="H16" s="100">
        <v>19</v>
      </c>
      <c r="I16" s="99" t="s">
        <v>10</v>
      </c>
      <c r="J16" s="101">
        <v>21</v>
      </c>
      <c r="K16" s="100"/>
      <c r="L16" s="99" t="s">
        <v>10</v>
      </c>
      <c r="M16" s="98"/>
      <c r="N16" s="97">
        <f>E16+H16+K16</f>
        <v>43</v>
      </c>
      <c r="O16" s="96">
        <f>G16+J16+M16</f>
        <v>47</v>
      </c>
      <c r="P16" s="95">
        <f>IF(E16&gt;G16,1,0)+IF(H16&gt;J16,1,0)+IF(K16&gt;M16,1,0)</f>
        <v>0</v>
      </c>
      <c r="Q16" s="94">
        <f>IF(E16&lt;G16,1,0)+IF(H16&lt;J16,1,0)+IF(K16&lt;M16,1,0)</f>
        <v>2</v>
      </c>
      <c r="R16" s="93">
        <f>IF(P16+Q16&lt;2,0,IF(P16&gt;Q16,1,0))</f>
        <v>0</v>
      </c>
      <c r="S16" s="92">
        <f>IF(P16+Q16&lt;2,0,IF(P16&lt;Q16,1,0))</f>
        <v>1</v>
      </c>
      <c r="T16" s="91"/>
    </row>
    <row r="17" spans="2:20" ht="34.5" customHeight="1" thickBot="1">
      <c r="B17" s="90" t="s">
        <v>46</v>
      </c>
      <c r="C17" s="176" t="s">
        <v>204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214</v>
      </c>
      <c r="O17" s="84">
        <f t="shared" si="0"/>
        <v>193</v>
      </c>
      <c r="P17" s="85">
        <f t="shared" si="0"/>
        <v>6</v>
      </c>
      <c r="Q17" s="86">
        <f t="shared" si="0"/>
        <v>5</v>
      </c>
      <c r="R17" s="85">
        <f t="shared" si="0"/>
        <v>3</v>
      </c>
      <c r="S17" s="84">
        <f t="shared" si="0"/>
        <v>2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F46"/>
  <sheetViews>
    <sheetView zoomScale="110" zoomScaleNormal="110" zoomScalePageLayoutView="0" workbookViewId="0" topLeftCell="A1">
      <selection activeCell="K16" sqref="K16"/>
    </sheetView>
  </sheetViews>
  <sheetFormatPr defaultColWidth="9.140625" defaultRowHeight="15"/>
  <cols>
    <col min="1" max="1" width="1.7109375" style="4" customWidth="1"/>
    <col min="2" max="2" width="13.00390625" style="4" customWidth="1"/>
    <col min="3" max="4" width="34.7109375" style="4" customWidth="1"/>
    <col min="5" max="5" width="2.7109375" style="4" customWidth="1"/>
    <col min="6" max="6" width="1.28515625" style="4" customWidth="1"/>
    <col min="7" max="8" width="2.7109375" style="4" customWidth="1"/>
    <col min="9" max="9" width="1.28515625" style="4" customWidth="1"/>
    <col min="10" max="11" width="2.7109375" style="4" customWidth="1"/>
    <col min="12" max="12" width="1.28515625" style="4" customWidth="1"/>
    <col min="13" max="13" width="2.7109375" style="4" customWidth="1"/>
    <col min="14" max="15" width="5.421875" style="4" customWidth="1"/>
    <col min="16" max="19" width="4.28125" style="4" customWidth="1"/>
    <col min="20" max="20" width="16.28125" style="4" customWidth="1"/>
    <col min="21" max="21" width="2.28125" style="4" customWidth="1"/>
    <col min="22" max="22" width="3.00390625" style="4" customWidth="1"/>
    <col min="23" max="34" width="2.7109375" style="4" customWidth="1"/>
    <col min="35" max="16384" width="9.140625" style="4" customWidth="1"/>
  </cols>
  <sheetData>
    <row r="1" ht="7.5" customHeight="1"/>
    <row r="2" spans="2:20" ht="32.25" customHeight="1">
      <c r="B2" s="167" t="s">
        <v>75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7:20" ht="12.75">
      <c r="Q3" s="143"/>
      <c r="R3" s="143"/>
      <c r="S3" s="143"/>
      <c r="T3" s="143"/>
    </row>
    <row r="4" spans="17:20" ht="12.75">
      <c r="Q4" s="143"/>
      <c r="R4" s="143"/>
      <c r="S4" s="143"/>
      <c r="T4" s="143"/>
    </row>
    <row r="5" spans="2:20" ht="27" thickBot="1">
      <c r="B5" s="239" t="s">
        <v>66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</row>
    <row r="6" spans="2:20" ht="19.5" customHeight="1" thickBot="1">
      <c r="B6" s="142" t="s">
        <v>65</v>
      </c>
      <c r="C6" s="140"/>
      <c r="D6" s="141" t="s">
        <v>80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39"/>
    </row>
    <row r="7" spans="2:20" ht="19.5" customHeight="1" thickTop="1">
      <c r="B7" s="135" t="s">
        <v>64</v>
      </c>
      <c r="C7" s="171" t="s">
        <v>90</v>
      </c>
      <c r="D7" s="134"/>
      <c r="E7" s="131"/>
      <c r="F7" s="131"/>
      <c r="G7" s="131"/>
      <c r="H7" s="131"/>
      <c r="I7" s="131"/>
      <c r="J7" s="131"/>
      <c r="K7" s="131"/>
      <c r="L7" s="131"/>
      <c r="M7" s="131"/>
      <c r="N7" s="134"/>
      <c r="O7" s="131"/>
      <c r="P7" s="131"/>
      <c r="Q7" s="138" t="s">
        <v>63</v>
      </c>
      <c r="R7" s="137"/>
      <c r="S7" s="136"/>
      <c r="T7" s="169" t="s">
        <v>78</v>
      </c>
    </row>
    <row r="8" spans="2:20" ht="19.5" customHeight="1">
      <c r="B8" s="135" t="s">
        <v>62</v>
      </c>
      <c r="C8" s="172" t="s">
        <v>102</v>
      </c>
      <c r="D8" s="131"/>
      <c r="E8" s="134"/>
      <c r="F8" s="134"/>
      <c r="G8" s="134"/>
      <c r="H8" s="131"/>
      <c r="I8" s="131"/>
      <c r="J8" s="131"/>
      <c r="K8" s="131"/>
      <c r="L8" s="131"/>
      <c r="M8" s="131"/>
      <c r="N8" s="131"/>
      <c r="O8" s="131"/>
      <c r="P8" s="131"/>
      <c r="Q8" s="133" t="s">
        <v>61</v>
      </c>
      <c r="R8" s="132"/>
      <c r="S8" s="131"/>
      <c r="T8" s="130" t="s">
        <v>60</v>
      </c>
    </row>
    <row r="9" spans="2:20" ht="19.5" customHeight="1" thickBot="1">
      <c r="B9" s="129" t="s">
        <v>59</v>
      </c>
      <c r="C9" s="128"/>
      <c r="D9" s="127" t="s">
        <v>79</v>
      </c>
      <c r="E9" s="126"/>
      <c r="F9" s="126"/>
      <c r="G9" s="126"/>
      <c r="H9" s="126"/>
      <c r="I9" s="126"/>
      <c r="J9" s="126"/>
      <c r="K9" s="126"/>
      <c r="L9" s="126"/>
      <c r="M9" s="126"/>
      <c r="N9" s="125"/>
      <c r="O9" s="125"/>
      <c r="P9" s="125"/>
      <c r="Q9" s="124"/>
      <c r="R9" s="123"/>
      <c r="S9" s="122"/>
      <c r="T9" s="178" t="s">
        <v>309</v>
      </c>
    </row>
    <row r="10" spans="2:20" ht="24.75" customHeight="1">
      <c r="B10" s="120"/>
      <c r="C10" s="119" t="s">
        <v>58</v>
      </c>
      <c r="D10" s="119" t="s">
        <v>57</v>
      </c>
      <c r="E10" s="240" t="s">
        <v>56</v>
      </c>
      <c r="F10" s="241"/>
      <c r="G10" s="241"/>
      <c r="H10" s="241"/>
      <c r="I10" s="241"/>
      <c r="J10" s="241"/>
      <c r="K10" s="241"/>
      <c r="L10" s="241"/>
      <c r="M10" s="242"/>
      <c r="N10" s="243" t="s">
        <v>55</v>
      </c>
      <c r="O10" s="244"/>
      <c r="P10" s="243" t="s">
        <v>54</v>
      </c>
      <c r="Q10" s="244"/>
      <c r="R10" s="243" t="s">
        <v>53</v>
      </c>
      <c r="S10" s="244"/>
      <c r="T10" s="118" t="s">
        <v>52</v>
      </c>
    </row>
    <row r="11" spans="2:20" ht="9.75" customHeight="1" thickBot="1">
      <c r="B11" s="117"/>
      <c r="C11" s="116"/>
      <c r="D11" s="115"/>
      <c r="E11" s="113">
        <v>1</v>
      </c>
      <c r="F11" s="113"/>
      <c r="G11" s="113"/>
      <c r="H11" s="113">
        <v>2</v>
      </c>
      <c r="I11" s="113"/>
      <c r="J11" s="113"/>
      <c r="K11" s="113">
        <v>3</v>
      </c>
      <c r="L11" s="114"/>
      <c r="M11" s="113"/>
      <c r="N11" s="112"/>
      <c r="O11" s="111"/>
      <c r="P11" s="112"/>
      <c r="Q11" s="111"/>
      <c r="R11" s="112"/>
      <c r="S11" s="111"/>
      <c r="T11" s="110"/>
    </row>
    <row r="12" spans="2:20" ht="30" customHeight="1" thickTop="1">
      <c r="B12" s="102" t="s">
        <v>51</v>
      </c>
      <c r="C12" s="173" t="s">
        <v>261</v>
      </c>
      <c r="D12" s="174" t="s">
        <v>110</v>
      </c>
      <c r="E12" s="100">
        <v>14</v>
      </c>
      <c r="F12" s="109" t="s">
        <v>10</v>
      </c>
      <c r="G12" s="101">
        <v>21</v>
      </c>
      <c r="H12" s="100">
        <v>12</v>
      </c>
      <c r="I12" s="109" t="s">
        <v>10</v>
      </c>
      <c r="J12" s="101">
        <v>21</v>
      </c>
      <c r="K12" s="100"/>
      <c r="L12" s="109" t="s">
        <v>10</v>
      </c>
      <c r="M12" s="108"/>
      <c r="N12" s="97">
        <f>E12+H12+K12</f>
        <v>26</v>
      </c>
      <c r="O12" s="96">
        <f>G12+J12+M12</f>
        <v>42</v>
      </c>
      <c r="P12" s="107">
        <f>IF(E12&gt;G12,1,0)+IF(H12&gt;J12,1,0)+IF(K12&gt;M12,1,0)</f>
        <v>0</v>
      </c>
      <c r="Q12" s="106">
        <f>IF(E12&lt;G12,1,0)+IF(H12&lt;J12,1,0)+IF(K12&lt;M12,1,0)</f>
        <v>2</v>
      </c>
      <c r="R12" s="95">
        <f>IF(P12+Q12&lt;2,0,IF(P12&gt;Q12,1,0))</f>
        <v>0</v>
      </c>
      <c r="S12" s="105">
        <f>IF(P12+Q12&lt;2,0,IF(P12&lt;Q12,1,0))</f>
        <v>1</v>
      </c>
      <c r="T12" s="91"/>
    </row>
    <row r="13" spans="2:20" ht="30" customHeight="1">
      <c r="B13" s="102" t="s">
        <v>50</v>
      </c>
      <c r="C13" s="175" t="s">
        <v>149</v>
      </c>
      <c r="D13" s="175" t="s">
        <v>166</v>
      </c>
      <c r="E13" s="100">
        <v>21</v>
      </c>
      <c r="F13" s="104" t="s">
        <v>10</v>
      </c>
      <c r="G13" s="101">
        <v>14</v>
      </c>
      <c r="H13" s="100">
        <v>21</v>
      </c>
      <c r="I13" s="104" t="s">
        <v>10</v>
      </c>
      <c r="J13" s="101">
        <v>12</v>
      </c>
      <c r="K13" s="100"/>
      <c r="L13" s="104" t="s">
        <v>10</v>
      </c>
      <c r="M13" s="101"/>
      <c r="N13" s="97">
        <f>E13+H13+K13</f>
        <v>42</v>
      </c>
      <c r="O13" s="96">
        <f>G13+J13+M13</f>
        <v>26</v>
      </c>
      <c r="P13" s="103">
        <f>IF(E13&gt;G13,1,0)+IF(H13&gt;J13,1,0)+IF(K13&gt;M13,1,0)</f>
        <v>2</v>
      </c>
      <c r="Q13" s="92">
        <f>IF(E13&lt;G13,1,0)+IF(H13&lt;J13,1,0)+IF(K13&lt;M13,1,0)</f>
        <v>0</v>
      </c>
      <c r="R13" s="93">
        <f>IF(P13+Q13&lt;2,0,IF(P13&gt;Q13,1,0))</f>
        <v>1</v>
      </c>
      <c r="S13" s="92">
        <f>IF(P13+Q13&lt;2,0,IF(P13&lt;Q13,1,0))</f>
        <v>0</v>
      </c>
      <c r="T13" s="91"/>
    </row>
    <row r="14" spans="2:20" ht="30" customHeight="1">
      <c r="B14" s="102" t="s">
        <v>49</v>
      </c>
      <c r="C14" s="175" t="s">
        <v>151</v>
      </c>
      <c r="D14" s="175" t="s">
        <v>339</v>
      </c>
      <c r="E14" s="100">
        <v>21</v>
      </c>
      <c r="F14" s="104" t="s">
        <v>10</v>
      </c>
      <c r="G14" s="101">
        <v>15</v>
      </c>
      <c r="H14" s="100">
        <v>22</v>
      </c>
      <c r="I14" s="104" t="s">
        <v>10</v>
      </c>
      <c r="J14" s="101">
        <v>20</v>
      </c>
      <c r="K14" s="100"/>
      <c r="L14" s="104" t="s">
        <v>10</v>
      </c>
      <c r="M14" s="101"/>
      <c r="N14" s="97">
        <f>E14+H14+K14</f>
        <v>43</v>
      </c>
      <c r="O14" s="96">
        <f>G14+J14+M14</f>
        <v>35</v>
      </c>
      <c r="P14" s="103">
        <f>IF(E14&gt;G14,1,0)+IF(H14&gt;J14,1,0)+IF(K14&gt;M14,1,0)</f>
        <v>2</v>
      </c>
      <c r="Q14" s="92">
        <f>IF(E14&lt;G14,1,0)+IF(H14&lt;J14,1,0)+IF(K14&lt;M14,1,0)</f>
        <v>0</v>
      </c>
      <c r="R14" s="93">
        <f>IF(P14+Q14&lt;2,0,IF(P14&gt;Q14,1,0))</f>
        <v>1</v>
      </c>
      <c r="S14" s="92">
        <f>IF(P14+Q14&lt;2,0,IF(P14&lt;Q14,1,0))</f>
        <v>0</v>
      </c>
      <c r="T14" s="91"/>
    </row>
    <row r="15" spans="2:20" ht="30" customHeight="1">
      <c r="B15" s="102" t="s">
        <v>48</v>
      </c>
      <c r="C15" s="175" t="s">
        <v>190</v>
      </c>
      <c r="D15" s="175" t="s">
        <v>288</v>
      </c>
      <c r="E15" s="100">
        <v>21</v>
      </c>
      <c r="F15" s="104" t="s">
        <v>10</v>
      </c>
      <c r="G15" s="101">
        <v>16</v>
      </c>
      <c r="H15" s="100">
        <v>21</v>
      </c>
      <c r="I15" s="104" t="s">
        <v>10</v>
      </c>
      <c r="J15" s="101">
        <v>19</v>
      </c>
      <c r="K15" s="100"/>
      <c r="L15" s="104" t="s">
        <v>10</v>
      </c>
      <c r="M15" s="101"/>
      <c r="N15" s="97">
        <f>E15+H15+K15</f>
        <v>42</v>
      </c>
      <c r="O15" s="96">
        <f>G15+J15+M15</f>
        <v>35</v>
      </c>
      <c r="P15" s="103">
        <f>IF(E15&gt;G15,1,0)+IF(H15&gt;J15,1,0)+IF(K15&gt;M15,1,0)</f>
        <v>2</v>
      </c>
      <c r="Q15" s="92">
        <f>IF(E15&lt;G15,1,0)+IF(H15&lt;J15,1,0)+IF(K15&lt;M15,1,0)</f>
        <v>0</v>
      </c>
      <c r="R15" s="93">
        <f>IF(P15+Q15&lt;2,0,IF(P15&gt;Q15,1,0))</f>
        <v>1</v>
      </c>
      <c r="S15" s="92">
        <f>IF(P15+Q15&lt;2,0,IF(P15&lt;Q15,1,0))</f>
        <v>0</v>
      </c>
      <c r="T15" s="91"/>
    </row>
    <row r="16" spans="2:20" ht="30" customHeight="1" thickBot="1">
      <c r="B16" s="102" t="s">
        <v>47</v>
      </c>
      <c r="C16" s="175" t="s">
        <v>338</v>
      </c>
      <c r="D16" s="175" t="s">
        <v>340</v>
      </c>
      <c r="E16" s="100">
        <v>21</v>
      </c>
      <c r="F16" s="99" t="s">
        <v>10</v>
      </c>
      <c r="G16" s="101">
        <v>10</v>
      </c>
      <c r="H16" s="100">
        <v>21</v>
      </c>
      <c r="I16" s="99" t="s">
        <v>10</v>
      </c>
      <c r="J16" s="101">
        <v>19</v>
      </c>
      <c r="K16" s="100"/>
      <c r="L16" s="99" t="s">
        <v>10</v>
      </c>
      <c r="M16" s="98"/>
      <c r="N16" s="97">
        <f>E16+H16+K16</f>
        <v>42</v>
      </c>
      <c r="O16" s="96">
        <f>G16+J16+M16</f>
        <v>29</v>
      </c>
      <c r="P16" s="95">
        <f>IF(E16&gt;G16,1,0)+IF(H16&gt;J16,1,0)+IF(K16&gt;M16,1,0)</f>
        <v>2</v>
      </c>
      <c r="Q16" s="94">
        <f>IF(E16&lt;G16,1,0)+IF(H16&lt;J16,1,0)+IF(K16&lt;M16,1,0)</f>
        <v>0</v>
      </c>
      <c r="R16" s="93">
        <f>IF(P16+Q16&lt;2,0,IF(P16&gt;Q16,1,0))</f>
        <v>1</v>
      </c>
      <c r="S16" s="92">
        <f>IF(P16+Q16&lt;2,0,IF(P16&lt;Q16,1,0))</f>
        <v>0</v>
      </c>
      <c r="T16" s="91"/>
    </row>
    <row r="17" spans="2:20" ht="34.5" customHeight="1" thickBot="1">
      <c r="B17" s="90" t="s">
        <v>46</v>
      </c>
      <c r="C17" s="176" t="s">
        <v>90</v>
      </c>
      <c r="D17" s="89"/>
      <c r="E17" s="88"/>
      <c r="F17" s="88"/>
      <c r="G17" s="88"/>
      <c r="H17" s="88"/>
      <c r="I17" s="88"/>
      <c r="J17" s="88"/>
      <c r="K17" s="88"/>
      <c r="L17" s="88"/>
      <c r="M17" s="88"/>
      <c r="N17" s="87">
        <f aca="true" t="shared" si="0" ref="N17:S17">SUM(N12:N16)</f>
        <v>195</v>
      </c>
      <c r="O17" s="84">
        <f t="shared" si="0"/>
        <v>167</v>
      </c>
      <c r="P17" s="85">
        <f t="shared" si="0"/>
        <v>8</v>
      </c>
      <c r="Q17" s="86">
        <f t="shared" si="0"/>
        <v>2</v>
      </c>
      <c r="R17" s="85">
        <f t="shared" si="0"/>
        <v>4</v>
      </c>
      <c r="S17" s="84">
        <f t="shared" si="0"/>
        <v>1</v>
      </c>
      <c r="T17" s="83"/>
    </row>
    <row r="18" spans="5:20" ht="15.75"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1" t="s">
        <v>45</v>
      </c>
    </row>
    <row r="19" ht="12.75">
      <c r="B19" s="80" t="s">
        <v>44</v>
      </c>
    </row>
    <row r="21" spans="2:3" ht="19.5" customHeight="1">
      <c r="B21" s="79" t="s">
        <v>43</v>
      </c>
      <c r="C21" s="4" t="s">
        <v>42</v>
      </c>
    </row>
    <row r="23" spans="2:21" ht="12.75">
      <c r="B23" s="78" t="s">
        <v>41</v>
      </c>
      <c r="D23" s="5"/>
      <c r="E23" s="78" t="s">
        <v>40</v>
      </c>
      <c r="F23" s="78"/>
      <c r="G23" s="7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12.75">
      <c r="B24" s="7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12.75">
      <c r="B25" s="7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12.75">
      <c r="B26" s="7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12.75">
      <c r="B27" s="7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12.75">
      <c r="B28" s="7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32" ht="12.75">
      <c r="B29" s="7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2:32" ht="12.75">
      <c r="B30" s="7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22:32" ht="12.75"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22:32" ht="12.75">
      <c r="V32" s="5"/>
      <c r="W32" s="5"/>
      <c r="X32" s="76"/>
      <c r="Y32" s="76"/>
      <c r="Z32" s="76"/>
      <c r="AA32" s="76"/>
      <c r="AB32" s="76"/>
      <c r="AC32" s="76"/>
      <c r="AD32" s="5"/>
      <c r="AE32" s="5"/>
      <c r="AF32" s="5"/>
    </row>
    <row r="33" spans="22:32" ht="12.75">
      <c r="V33" s="5"/>
      <c r="W33" s="5"/>
      <c r="X33" s="76"/>
      <c r="Y33" s="76"/>
      <c r="Z33" s="76"/>
      <c r="AA33" s="76"/>
      <c r="AB33" s="76"/>
      <c r="AC33" s="76"/>
      <c r="AD33" s="5"/>
      <c r="AE33" s="5"/>
      <c r="AF33" s="5"/>
    </row>
    <row r="34" spans="22:32" ht="12.75">
      <c r="V34" s="5"/>
      <c r="W34" s="5"/>
      <c r="X34" s="76"/>
      <c r="Y34" s="76"/>
      <c r="Z34" s="76"/>
      <c r="AA34" s="76"/>
      <c r="AB34" s="76"/>
      <c r="AC34" s="76"/>
      <c r="AD34" s="5"/>
      <c r="AE34" s="5"/>
      <c r="AF34" s="5"/>
    </row>
    <row r="35" spans="22:32" ht="12.75">
      <c r="V35" s="5"/>
      <c r="W35" s="5"/>
      <c r="X35" s="76"/>
      <c r="Y35" s="76"/>
      <c r="Z35" s="76"/>
      <c r="AA35" s="76"/>
      <c r="AB35" s="76"/>
      <c r="AC35" s="76"/>
      <c r="AD35" s="5"/>
      <c r="AE35" s="5"/>
      <c r="AF35" s="5"/>
    </row>
    <row r="36" spans="22:32" ht="12.75">
      <c r="V36" s="5"/>
      <c r="W36" s="5"/>
      <c r="X36" s="76"/>
      <c r="Y36" s="76"/>
      <c r="Z36" s="76"/>
      <c r="AA36" s="76"/>
      <c r="AB36" s="76"/>
      <c r="AC36" s="76"/>
      <c r="AD36" s="5"/>
      <c r="AE36" s="5"/>
      <c r="AF36" s="5"/>
    </row>
    <row r="37" spans="22:32" ht="12.75">
      <c r="V37" s="5"/>
      <c r="W37" s="5"/>
      <c r="X37" s="75"/>
      <c r="Y37" s="75"/>
      <c r="Z37" s="75"/>
      <c r="AA37" s="75"/>
      <c r="AB37" s="75"/>
      <c r="AC37" s="75"/>
      <c r="AD37" s="5"/>
      <c r="AE37" s="5"/>
      <c r="AF37" s="5"/>
    </row>
    <row r="38" spans="22:32" ht="12.75">
      <c r="V38" s="5"/>
      <c r="W38" s="5"/>
      <c r="X38" s="76"/>
      <c r="Y38" s="76"/>
      <c r="Z38" s="75"/>
      <c r="AA38" s="75"/>
      <c r="AB38" s="75"/>
      <c r="AC38" s="75"/>
      <c r="AD38" s="5"/>
      <c r="AE38" s="5"/>
      <c r="AF38" s="5"/>
    </row>
    <row r="39" spans="22:32" ht="12.75">
      <c r="V39" s="5"/>
      <c r="W39" s="5"/>
      <c r="X39" s="76"/>
      <c r="Y39" s="76"/>
      <c r="Z39" s="75"/>
      <c r="AA39" s="75"/>
      <c r="AB39" s="75"/>
      <c r="AC39" s="75"/>
      <c r="AD39" s="5"/>
      <c r="AE39" s="5"/>
      <c r="AF39" s="5"/>
    </row>
    <row r="40" spans="22:32" ht="12.75">
      <c r="V40" s="5"/>
      <c r="W40" s="5"/>
      <c r="X40" s="76"/>
      <c r="Y40" s="76"/>
      <c r="Z40" s="75"/>
      <c r="AA40" s="75"/>
      <c r="AB40" s="75"/>
      <c r="AC40" s="75"/>
      <c r="AD40" s="5"/>
      <c r="AE40" s="5"/>
      <c r="AF40" s="5"/>
    </row>
    <row r="41" spans="22:32" ht="12.75">
      <c r="V41" s="5"/>
      <c r="W41" s="5"/>
      <c r="X41" s="76"/>
      <c r="Y41" s="76"/>
      <c r="Z41" s="75"/>
      <c r="AA41" s="75"/>
      <c r="AB41" s="75"/>
      <c r="AC41" s="75"/>
      <c r="AD41" s="5"/>
      <c r="AE41" s="5"/>
      <c r="AF41" s="5"/>
    </row>
    <row r="42" spans="22:32" ht="12.75">
      <c r="V42" s="5"/>
      <c r="W42" s="5"/>
      <c r="X42" s="76"/>
      <c r="Y42" s="76"/>
      <c r="Z42" s="75"/>
      <c r="AA42" s="75"/>
      <c r="AB42" s="75"/>
      <c r="AC42" s="75"/>
      <c r="AD42" s="5"/>
      <c r="AE42" s="5"/>
      <c r="AF42" s="5"/>
    </row>
    <row r="43" spans="22:32" ht="12.75"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22:32" ht="12.75"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22:32" ht="12.75"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22:32" ht="12.75"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</sheetData>
  <sheetProtection/>
  <mergeCells count="5"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horizontalDpi="300" verticalDpi="300" orientation="landscape" paperSize="9" scale="86"/>
  <headerFooter alignWithMargins="0">
    <oddFooter>&amp;L&amp;"Space Age,Tučné"&amp;12KadelDesign&amp;"Symbol,Obyčejné"&amp;XŇ&amp;"Space Age,Kurzíva"&amp;X,&amp;D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rslcup2012_vysledky</dc:title>
  <dc:subject>Badminton</dc:subject>
  <dc:creator>ACER</dc:creator>
  <cp:keywords/>
  <dc:description>RSL Cup 2012 - 27. ročník Mezinárodního turnaje mládeže (8.-.10.6.2012), Český Krumlov</dc:description>
  <cp:lastModifiedBy>Uživatel Microsoft Office</cp:lastModifiedBy>
  <cp:lastPrinted>2019-06-09T10:49:12Z</cp:lastPrinted>
  <dcterms:created xsi:type="dcterms:W3CDTF">2012-06-03T06:56:21Z</dcterms:created>
  <dcterms:modified xsi:type="dcterms:W3CDTF">2019-06-15T09:49:23Z</dcterms:modified>
  <cp:category/>
  <cp:version/>
  <cp:contentType/>
  <cp:contentStatus/>
</cp:coreProperties>
</file>